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 tabRatio="752" activeTab="1"/>
  </bookViews>
  <sheets>
    <sheet name="Comissionamento" sheetId="59" r:id="rId1"/>
    <sheet name="Comparação strings" sheetId="62" r:id="rId2"/>
  </sheets>
  <calcPr calcId="145621" iterate="1" iterateCount="300" iterateDelta="1E-4"/>
</workbook>
</file>

<file path=xl/calcChain.xml><?xml version="1.0" encoding="utf-8"?>
<calcChain xmlns="http://schemas.openxmlformats.org/spreadsheetml/2006/main">
  <c r="G16" i="59" l="1"/>
  <c r="G15" i="59"/>
  <c r="G12" i="59"/>
  <c r="G11" i="59"/>
  <c r="F16" i="59"/>
  <c r="F15" i="59"/>
  <c r="F12" i="59"/>
  <c r="F11" i="59"/>
  <c r="I26" i="62" l="1"/>
  <c r="I25" i="62"/>
  <c r="I24" i="62"/>
  <c r="I23" i="62"/>
  <c r="I22" i="62"/>
  <c r="I21" i="62"/>
  <c r="I20" i="62"/>
  <c r="I19" i="62"/>
  <c r="I18" i="62"/>
  <c r="I17" i="62"/>
  <c r="I16" i="62"/>
  <c r="J26" i="62"/>
  <c r="J25" i="62"/>
  <c r="J24" i="62"/>
  <c r="J23" i="62"/>
  <c r="J22" i="62"/>
  <c r="J21" i="62"/>
  <c r="J20" i="62"/>
  <c r="J19" i="62"/>
  <c r="J18" i="62"/>
  <c r="J17" i="62"/>
  <c r="J16" i="62"/>
  <c r="L26" i="62"/>
  <c r="L25" i="62"/>
  <c r="L24" i="62"/>
  <c r="L23" i="62"/>
  <c r="L22" i="62"/>
  <c r="L21" i="62"/>
  <c r="L20" i="62"/>
  <c r="L19" i="62"/>
  <c r="L18" i="62"/>
  <c r="L17" i="62"/>
  <c r="L16" i="62"/>
  <c r="K16" i="62"/>
  <c r="K17" i="62"/>
  <c r="K18" i="62"/>
  <c r="M18" i="62" s="1"/>
  <c r="K19" i="62"/>
  <c r="K20" i="62"/>
  <c r="K21" i="62"/>
  <c r="K22" i="62"/>
  <c r="M22" i="62" s="1"/>
  <c r="K23" i="62"/>
  <c r="K24" i="62"/>
  <c r="K25" i="62"/>
  <c r="K26" i="62"/>
  <c r="M26" i="62" s="1"/>
  <c r="E5" i="62"/>
  <c r="J14" i="62" s="1"/>
  <c r="D5" i="62"/>
  <c r="I14" i="62" s="1"/>
  <c r="H5" i="62"/>
  <c r="G5" i="62"/>
  <c r="L13" i="62" s="1"/>
  <c r="F5" i="62"/>
  <c r="K14" i="62" s="1"/>
  <c r="M24" i="62" l="1"/>
  <c r="M20" i="62"/>
  <c r="M16" i="62"/>
  <c r="M19" i="62"/>
  <c r="M23" i="62"/>
  <c r="M17" i="62"/>
  <c r="M21" i="62"/>
  <c r="M25" i="62"/>
  <c r="I7" i="62"/>
  <c r="I15" i="62"/>
  <c r="I9" i="62"/>
  <c r="I11" i="62"/>
  <c r="I13" i="62"/>
  <c r="I8" i="62"/>
  <c r="I12" i="62"/>
  <c r="I10" i="62"/>
  <c r="K10" i="62"/>
  <c r="J7" i="62"/>
  <c r="L8" i="62"/>
  <c r="J11" i="62"/>
  <c r="L12" i="62"/>
  <c r="J15" i="62"/>
  <c r="K13" i="62"/>
  <c r="K9" i="62"/>
  <c r="L9" i="62"/>
  <c r="J8" i="62"/>
  <c r="J12" i="62"/>
  <c r="K12" i="62"/>
  <c r="K8" i="62"/>
  <c r="L10" i="62"/>
  <c r="L14" i="62"/>
  <c r="M14" i="62" s="1"/>
  <c r="J9" i="62"/>
  <c r="J13" i="62"/>
  <c r="K7" i="62"/>
  <c r="K15" i="62"/>
  <c r="K11" i="62"/>
  <c r="L7" i="62"/>
  <c r="L11" i="62"/>
  <c r="L15" i="62"/>
  <c r="J10" i="62"/>
  <c r="M9" i="62" l="1"/>
  <c r="M12" i="62"/>
  <c r="M8" i="62"/>
  <c r="M13" i="62"/>
  <c r="M7" i="62"/>
  <c r="M15" i="62"/>
  <c r="M10" i="62"/>
  <c r="M11" i="62"/>
  <c r="H16" i="59" l="1"/>
  <c r="H15" i="59"/>
  <c r="H12" i="59"/>
  <c r="H11" i="59"/>
</calcChain>
</file>

<file path=xl/comments1.xml><?xml version="1.0" encoding="utf-8"?>
<comments xmlns="http://schemas.openxmlformats.org/spreadsheetml/2006/main">
  <authors>
    <author>Hans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Hans:</t>
        </r>
        <r>
          <rPr>
            <sz val="9"/>
            <color indexed="81"/>
            <rFont val="Tahoma"/>
            <family val="2"/>
          </rPr>
          <t xml:space="preserve">
Hora da medição para poder comparar com data logging do solarímetro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Hans:</t>
        </r>
        <r>
          <rPr>
            <sz val="9"/>
            <color indexed="81"/>
            <rFont val="Tahoma"/>
            <family val="2"/>
          </rPr>
          <t xml:space="preserve">
Memória interna do aparelho de medição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Hans:</t>
        </r>
        <r>
          <rPr>
            <sz val="9"/>
            <color indexed="81"/>
            <rFont val="Tahoma"/>
            <family val="2"/>
          </rPr>
          <t xml:space="preserve">
Irradiância no plano dos módulos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Hans:</t>
        </r>
        <r>
          <rPr>
            <sz val="9"/>
            <color indexed="81"/>
            <rFont val="Tahoma"/>
            <family val="2"/>
          </rPr>
          <t xml:space="preserve">
Temperatura do módulo</t>
        </r>
      </text>
    </comment>
  </commentList>
</comments>
</file>

<file path=xl/sharedStrings.xml><?xml version="1.0" encoding="utf-8"?>
<sst xmlns="http://schemas.openxmlformats.org/spreadsheetml/2006/main" count="55" uniqueCount="49">
  <si>
    <t>Fabricante</t>
  </si>
  <si>
    <t>Modelo</t>
  </si>
  <si>
    <t>Valor</t>
  </si>
  <si>
    <t>V</t>
  </si>
  <si>
    <t>Temp</t>
  </si>
  <si>
    <t>I SC [A]</t>
  </si>
  <si>
    <t>P nom [Wp]</t>
  </si>
  <si>
    <t>Observações</t>
  </si>
  <si>
    <t>V OC</t>
  </si>
  <si>
    <t>V OC [V]</t>
  </si>
  <si>
    <t>V MPP nom [V]</t>
  </si>
  <si>
    <t>Coef V [%/°C]</t>
  </si>
  <si>
    <t>Configuração do string</t>
  </si>
  <si>
    <t>N° de módulos em série</t>
  </si>
  <si>
    <t>Ficha técnica</t>
  </si>
  <si>
    <t>Medição fora de operação</t>
  </si>
  <si>
    <t>Medido</t>
  </si>
  <si>
    <t>Calculado</t>
  </si>
  <si>
    <t>Diferença</t>
  </si>
  <si>
    <t>Observação</t>
  </si>
  <si>
    <t>Irradiância [W / m²]</t>
  </si>
  <si>
    <t>I MPP nom [A]</t>
  </si>
  <si>
    <t>Temperatura módulo [°C]</t>
  </si>
  <si>
    <t>Medição em operação</t>
  </si>
  <si>
    <t>I MPP [A]</t>
  </si>
  <si>
    <t>V MPP [V]</t>
  </si>
  <si>
    <t>Comissionamento: aferição da medição de um string</t>
  </si>
  <si>
    <t>Comissionamento: comparação de strings</t>
  </si>
  <si>
    <t>Tensão do megômetro</t>
  </si>
  <si>
    <t>Média</t>
  </si>
  <si>
    <t>String</t>
  </si>
  <si>
    <t>Hora</t>
  </si>
  <si>
    <t>Memória</t>
  </si>
  <si>
    <t>MOhm</t>
  </si>
  <si>
    <t>Irrad</t>
  </si>
  <si>
    <t>I SC</t>
  </si>
  <si>
    <t>Alerta Diferença</t>
  </si>
  <si>
    <t>A irradiância deve estar acima de 700 W/m²</t>
  </si>
  <si>
    <t>A comparação entre strings é válida apenas em condições climáticas estáveis, sem nuvens</t>
  </si>
  <si>
    <t>Neste caso não é necessário medir irradiância e temperatura de forma contínua:</t>
  </si>
  <si>
    <t>Basta medir inicialmente e conduzir as medições elétricas de forma rápida sem interrupção.</t>
  </si>
  <si>
    <t>AXITEC</t>
  </si>
  <si>
    <t>AC-270P/156-60S</t>
  </si>
  <si>
    <t>Parâmetros climáticos medidos</t>
  </si>
  <si>
    <t>deve ser maior V OC máx do sistema, acrescido por 25%</t>
  </si>
  <si>
    <t>Dif Irrad</t>
  </si>
  <si>
    <t>Dif Temp</t>
  </si>
  <si>
    <t>Dif V</t>
  </si>
  <si>
    <t>Dif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</si>
</sst>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70" formatCode="hh&quot;:&quot;m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05">
    <xf numFmtId="0" fontId="0" fillId="0" borderId="0" xfId="0"/>
    <xf numFmtId="0" fontId="2" fillId="0" borderId="0" xfId="0" applyFont="1"/>
    <xf numFmtId="0" fontId="0" fillId="2" borderId="7" xfId="0" applyFill="1" applyBorder="1"/>
    <xf numFmtId="0" fontId="0" fillId="2" borderId="4" xfId="0" applyFill="1" applyBorder="1"/>
    <xf numFmtId="0" fontId="0" fillId="0" borderId="0" xfId="0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2" fillId="4" borderId="6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6" borderId="0" xfId="0" applyFill="1" applyBorder="1"/>
    <xf numFmtId="10" fontId="0" fillId="6" borderId="0" xfId="0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0" fillId="7" borderId="5" xfId="0" applyFill="1" applyBorder="1"/>
    <xf numFmtId="0" fontId="6" fillId="7" borderId="8" xfId="0" applyFont="1" applyFill="1" applyBorder="1"/>
    <xf numFmtId="164" fontId="0" fillId="7" borderId="1" xfId="0" applyNumberFormat="1" applyFill="1" applyBorder="1"/>
    <xf numFmtId="165" fontId="0" fillId="7" borderId="1" xfId="1" applyNumberFormat="1" applyFont="1" applyFill="1" applyBorder="1"/>
    <xf numFmtId="164" fontId="0" fillId="7" borderId="9" xfId="0" applyNumberFormat="1" applyFill="1" applyBorder="1"/>
    <xf numFmtId="165" fontId="0" fillId="7" borderId="9" xfId="1" applyNumberFormat="1" applyFont="1" applyFill="1" applyBorder="1"/>
    <xf numFmtId="10" fontId="0" fillId="5" borderId="9" xfId="0" applyNumberFormat="1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3" fillId="5" borderId="3" xfId="0" applyFont="1" applyFill="1" applyBorder="1"/>
    <xf numFmtId="0" fontId="3" fillId="5" borderId="5" xfId="0" applyFont="1" applyFill="1" applyBorder="1"/>
    <xf numFmtId="0" fontId="7" fillId="8" borderId="16" xfId="0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/>
    <xf numFmtId="0" fontId="9" fillId="0" borderId="0" xfId="2" applyFont="1"/>
    <xf numFmtId="0" fontId="8" fillId="0" borderId="0" xfId="2" applyFont="1"/>
    <xf numFmtId="3" fontId="8" fillId="10" borderId="17" xfId="2" applyNumberFormat="1" applyFont="1" applyFill="1" applyBorder="1" applyAlignment="1"/>
    <xf numFmtId="0" fontId="8" fillId="10" borderId="17" xfId="2" applyFont="1" applyFill="1" applyBorder="1" applyAlignment="1"/>
    <xf numFmtId="1" fontId="8" fillId="10" borderId="17" xfId="2" applyNumberFormat="1" applyFont="1" applyFill="1" applyBorder="1" applyAlignment="1"/>
    <xf numFmtId="4" fontId="8" fillId="10" borderId="17" xfId="2" applyNumberFormat="1" applyFont="1" applyFill="1" applyBorder="1" applyAlignment="1"/>
    <xf numFmtId="9" fontId="8" fillId="9" borderId="17" xfId="2" applyNumberFormat="1" applyFont="1" applyFill="1" applyBorder="1"/>
    <xf numFmtId="170" fontId="8" fillId="10" borderId="17" xfId="2" applyNumberFormat="1" applyFont="1" applyFill="1" applyBorder="1"/>
    <xf numFmtId="1" fontId="8" fillId="10" borderId="17" xfId="2" applyNumberFormat="1" applyFont="1" applyFill="1" applyBorder="1"/>
    <xf numFmtId="4" fontId="8" fillId="10" borderId="17" xfId="2" applyNumberFormat="1" applyFont="1" applyFill="1" applyBorder="1"/>
    <xf numFmtId="170" fontId="8" fillId="0" borderId="0" xfId="2" applyNumberFormat="1" applyFont="1"/>
    <xf numFmtId="1" fontId="8" fillId="0" borderId="0" xfId="2" applyNumberFormat="1" applyFont="1"/>
    <xf numFmtId="4" fontId="8" fillId="0" borderId="0" xfId="2" applyNumberFormat="1" applyFont="1"/>
    <xf numFmtId="0" fontId="7" fillId="8" borderId="10" xfId="2" applyFont="1" applyFill="1" applyBorder="1" applyAlignment="1">
      <alignment vertical="center"/>
    </xf>
    <xf numFmtId="0" fontId="8" fillId="8" borderId="12" xfId="2" applyFont="1" applyFill="1" applyBorder="1" applyAlignment="1">
      <alignment vertical="center"/>
    </xf>
    <xf numFmtId="0" fontId="8" fillId="8" borderId="11" xfId="2" applyFont="1" applyFill="1" applyBorder="1" applyAlignment="1">
      <alignment vertical="center"/>
    </xf>
    <xf numFmtId="0" fontId="9" fillId="9" borderId="13" xfId="2" applyFont="1" applyFill="1" applyBorder="1"/>
    <xf numFmtId="170" fontId="9" fillId="9" borderId="14" xfId="2" applyNumberFormat="1" applyFont="1" applyFill="1" applyBorder="1" applyAlignment="1">
      <alignment horizontal="right"/>
    </xf>
    <xf numFmtId="170" fontId="9" fillId="9" borderId="19" xfId="2" applyNumberFormat="1" applyFont="1" applyFill="1" applyBorder="1" applyAlignment="1">
      <alignment horizontal="right"/>
    </xf>
    <xf numFmtId="1" fontId="9" fillId="11" borderId="20" xfId="2" applyNumberFormat="1" applyFont="1" applyFill="1" applyBorder="1"/>
    <xf numFmtId="4" fontId="9" fillId="11" borderId="20" xfId="2" applyNumberFormat="1" applyFont="1" applyFill="1" applyBorder="1"/>
    <xf numFmtId="1" fontId="9" fillId="11" borderId="21" xfId="2" applyNumberFormat="1" applyFont="1" applyFill="1" applyBorder="1"/>
    <xf numFmtId="0" fontId="9" fillId="9" borderId="23" xfId="2" applyFont="1" applyFill="1" applyBorder="1" applyAlignment="1">
      <alignment horizontal="right"/>
    </xf>
    <xf numFmtId="0" fontId="10" fillId="9" borderId="23" xfId="2" applyFont="1" applyFill="1" applyBorder="1" applyAlignment="1">
      <alignment horizontal="right"/>
    </xf>
    <xf numFmtId="0" fontId="10" fillId="9" borderId="23" xfId="2" applyFont="1" applyFill="1" applyBorder="1" applyAlignment="1"/>
    <xf numFmtId="1" fontId="9" fillId="9" borderId="23" xfId="2" applyNumberFormat="1" applyFont="1" applyFill="1" applyBorder="1" applyAlignment="1">
      <alignment horizontal="right"/>
    </xf>
    <xf numFmtId="4" fontId="10" fillId="9" borderId="23" xfId="2" applyNumberFormat="1" applyFont="1" applyFill="1" applyBorder="1" applyAlignment="1">
      <alignment horizontal="right"/>
    </xf>
    <xf numFmtId="170" fontId="8" fillId="10" borderId="28" xfId="2" applyNumberFormat="1" applyFont="1" applyFill="1" applyBorder="1"/>
    <xf numFmtId="4" fontId="8" fillId="10" borderId="28" xfId="2" applyNumberFormat="1" applyFont="1" applyFill="1" applyBorder="1"/>
    <xf numFmtId="1" fontId="8" fillId="10" borderId="28" xfId="2" applyNumberFormat="1" applyFont="1" applyFill="1" applyBorder="1"/>
    <xf numFmtId="9" fontId="8" fillId="9" borderId="28" xfId="2" applyNumberFormat="1" applyFont="1" applyFill="1" applyBorder="1"/>
    <xf numFmtId="0" fontId="9" fillId="9" borderId="30" xfId="2" applyFont="1" applyFill="1" applyBorder="1"/>
    <xf numFmtId="0" fontId="8" fillId="9" borderId="31" xfId="2" applyFont="1" applyFill="1" applyBorder="1"/>
    <xf numFmtId="0" fontId="8" fillId="9" borderId="32" xfId="2" applyFont="1" applyFill="1" applyBorder="1"/>
    <xf numFmtId="0" fontId="9" fillId="9" borderId="22" xfId="2" applyFont="1" applyFill="1" applyBorder="1" applyAlignment="1">
      <alignment horizontal="right"/>
    </xf>
    <xf numFmtId="0" fontId="9" fillId="9" borderId="24" xfId="2" applyFont="1" applyFill="1" applyBorder="1" applyAlignment="1"/>
    <xf numFmtId="20" fontId="8" fillId="10" borderId="25" xfId="2" applyNumberFormat="1" applyFont="1" applyFill="1" applyBorder="1" applyAlignment="1"/>
    <xf numFmtId="4" fontId="8" fillId="10" borderId="26" xfId="2" applyNumberFormat="1" applyFont="1" applyFill="1" applyBorder="1" applyAlignment="1"/>
    <xf numFmtId="170" fontId="8" fillId="10" borderId="25" xfId="2" applyNumberFormat="1" applyFont="1" applyFill="1" applyBorder="1"/>
    <xf numFmtId="4" fontId="8" fillId="10" borderId="26" xfId="2" applyNumberFormat="1" applyFont="1" applyFill="1" applyBorder="1"/>
    <xf numFmtId="170" fontId="8" fillId="10" borderId="27" xfId="2" applyNumberFormat="1" applyFont="1" applyFill="1" applyBorder="1"/>
    <xf numFmtId="4" fontId="8" fillId="10" borderId="29" xfId="2" applyNumberFormat="1" applyFont="1" applyFill="1" applyBorder="1"/>
    <xf numFmtId="0" fontId="10" fillId="9" borderId="33" xfId="2" applyFont="1" applyFill="1" applyBorder="1"/>
    <xf numFmtId="0" fontId="8" fillId="11" borderId="34" xfId="2" applyFont="1" applyFill="1" applyBorder="1"/>
    <xf numFmtId="0" fontId="8" fillId="11" borderId="35" xfId="2" applyFont="1" applyFill="1" applyBorder="1"/>
    <xf numFmtId="0" fontId="10" fillId="9" borderId="22" xfId="2" applyFont="1" applyFill="1" applyBorder="1" applyAlignment="1">
      <alignment horizontal="right"/>
    </xf>
    <xf numFmtId="0" fontId="10" fillId="9" borderId="24" xfId="2" applyFont="1" applyFill="1" applyBorder="1" applyAlignment="1">
      <alignment horizontal="right"/>
    </xf>
    <xf numFmtId="9" fontId="8" fillId="9" borderId="25" xfId="2" applyNumberFormat="1" applyFont="1" applyFill="1" applyBorder="1"/>
    <xf numFmtId="9" fontId="8" fillId="9" borderId="26" xfId="2" applyNumberFormat="1" applyFont="1" applyFill="1" applyBorder="1"/>
    <xf numFmtId="9" fontId="8" fillId="9" borderId="27" xfId="2" applyNumberFormat="1" applyFont="1" applyFill="1" applyBorder="1"/>
    <xf numFmtId="9" fontId="8" fillId="9" borderId="29" xfId="2" applyNumberFormat="1" applyFont="1" applyFill="1" applyBorder="1"/>
    <xf numFmtId="0" fontId="11" fillId="0" borderId="0" xfId="2" applyFont="1" applyAlignment="1"/>
    <xf numFmtId="170" fontId="11" fillId="0" borderId="0" xfId="2" applyNumberFormat="1" applyFont="1"/>
    <xf numFmtId="0" fontId="12" fillId="0" borderId="0" xfId="2" applyFont="1" applyAlignment="1"/>
    <xf numFmtId="0" fontId="8" fillId="0" borderId="0" xfId="2" applyFont="1" applyFill="1" applyBorder="1"/>
    <xf numFmtId="170" fontId="8" fillId="0" borderId="0" xfId="2" applyNumberFormat="1" applyFont="1" applyFill="1" applyBorder="1"/>
    <xf numFmtId="4" fontId="8" fillId="0" borderId="0" xfId="2" applyNumberFormat="1" applyFont="1" applyFill="1" applyBorder="1"/>
    <xf numFmtId="1" fontId="8" fillId="0" borderId="0" xfId="2" applyNumberFormat="1" applyFont="1" applyFill="1" applyBorder="1"/>
    <xf numFmtId="9" fontId="8" fillId="0" borderId="0" xfId="2" applyNumberFormat="1" applyFont="1" applyFill="1" applyBorder="1"/>
    <xf numFmtId="0" fontId="9" fillId="9" borderId="36" xfId="2" applyFont="1" applyFill="1" applyBorder="1"/>
    <xf numFmtId="170" fontId="9" fillId="9" borderId="18" xfId="2" applyNumberFormat="1" applyFont="1" applyFill="1" applyBorder="1" applyAlignment="1">
      <alignment horizontal="right"/>
    </xf>
    <xf numFmtId="3" fontId="8" fillId="10" borderId="18" xfId="2" applyNumberFormat="1" applyFont="1" applyFill="1" applyBorder="1" applyAlignment="1"/>
    <xf numFmtId="0" fontId="8" fillId="9" borderId="18" xfId="2" applyFont="1" applyFill="1" applyBorder="1"/>
    <xf numFmtId="0" fontId="11" fillId="9" borderId="18" xfId="2" applyFont="1" applyFill="1" applyBorder="1"/>
    <xf numFmtId="0" fontId="8" fillId="9" borderId="37" xfId="2" applyFont="1" applyFill="1" applyBorder="1"/>
    <xf numFmtId="0" fontId="8" fillId="9" borderId="11" xfId="2" applyFont="1" applyFill="1" applyBorder="1"/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1200150</xdr:colOff>
      <xdr:row>0</xdr:row>
      <xdr:rowOff>9525</xdr:rowOff>
    </xdr:from>
    <xdr:to>
      <xdr:col>7</xdr:col>
      <xdr:colOff>2550227</xdr:colOff>
      <xdr:row>0</xdr:row>
      <xdr:rowOff>531114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9525"/>
          <a:ext cx="1350077" cy="521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1190625</xdr:colOff>
      <xdr:row>0</xdr:row>
      <xdr:rowOff>0</xdr:rowOff>
    </xdr:from>
    <xdr:to>
      <xdr:col>11</xdr:col>
      <xdr:colOff>2533650</xdr:colOff>
      <xdr:row>0</xdr:row>
      <xdr:rowOff>514350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0" y="0"/>
          <a:ext cx="0" cy="514350"/>
        </a:xfrm>
        <a:prstGeom prst="rect">
          <a:avLst/>
        </a:prstGeom>
        <a:noFill/>
      </xdr:spPr>
    </xdr:pic>
    <xdr:clientData fLocksWithSheet="0"/>
  </xdr:twoCellAnchor>
  <xdr:oneCellAnchor>
    <xdr:from>
      <xdr:col>12</xdr:col>
      <xdr:colOff>57150</xdr:colOff>
      <xdr:row>0</xdr:row>
      <xdr:rowOff>25759</xdr:rowOff>
    </xdr:from>
    <xdr:ext cx="1283402" cy="495830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5759"/>
          <a:ext cx="1283402" cy="4958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activeCell="E24" sqref="E24"/>
    </sheetView>
  </sheetViews>
  <sheetFormatPr defaultRowHeight="15" x14ac:dyDescent="0.25"/>
  <cols>
    <col min="1" max="1" width="26.5703125" customWidth="1"/>
    <col min="2" max="2" width="17.42578125" bestFit="1" customWidth="1"/>
    <col min="3" max="3" width="5.42578125" customWidth="1"/>
    <col min="4" max="4" width="29" bestFit="1" customWidth="1"/>
    <col min="5" max="5" width="10.85546875" customWidth="1"/>
    <col min="6" max="6" width="10.140625" customWidth="1"/>
    <col min="7" max="7" width="10.85546875" customWidth="1"/>
    <col min="8" max="9" width="38.42578125" bestFit="1" customWidth="1"/>
  </cols>
  <sheetData>
    <row r="1" spans="1:9" s="4" customFormat="1" ht="42.95" customHeight="1" thickBot="1" x14ac:dyDescent="0.3">
      <c r="A1" s="36" t="s">
        <v>26</v>
      </c>
      <c r="B1" s="6"/>
      <c r="C1" s="6"/>
      <c r="D1" s="6"/>
      <c r="E1" s="6"/>
      <c r="F1" s="6"/>
      <c r="G1" s="6"/>
      <c r="H1" s="5"/>
    </row>
    <row r="2" spans="1:9" ht="15.75" thickBot="1" x14ac:dyDescent="0.3">
      <c r="A2" s="1"/>
    </row>
    <row r="3" spans="1:9" ht="15.75" x14ac:dyDescent="0.25">
      <c r="A3" s="15" t="s">
        <v>0</v>
      </c>
      <c r="B3" s="34" t="s">
        <v>41</v>
      </c>
      <c r="D3" s="12" t="s">
        <v>12</v>
      </c>
      <c r="E3" s="14"/>
    </row>
    <row r="4" spans="1:9" ht="16.5" thickBot="1" x14ac:dyDescent="0.3">
      <c r="A4" s="16" t="s">
        <v>1</v>
      </c>
      <c r="B4" s="35" t="s">
        <v>42</v>
      </c>
      <c r="D4" s="3" t="s">
        <v>13</v>
      </c>
      <c r="E4" s="19">
        <v>10</v>
      </c>
    </row>
    <row r="5" spans="1:9" ht="15.75" thickBot="1" x14ac:dyDescent="0.3">
      <c r="A5" s="1"/>
    </row>
    <row r="6" spans="1:9" x14ac:dyDescent="0.25">
      <c r="A6" s="12" t="s">
        <v>14</v>
      </c>
      <c r="B6" s="13" t="s">
        <v>2</v>
      </c>
      <c r="D6" s="12" t="s">
        <v>43</v>
      </c>
      <c r="E6" s="17"/>
    </row>
    <row r="7" spans="1:9" x14ac:dyDescent="0.25">
      <c r="A7" s="2" t="s">
        <v>6</v>
      </c>
      <c r="B7" s="33">
        <v>270</v>
      </c>
      <c r="D7" s="2" t="s">
        <v>20</v>
      </c>
      <c r="E7" s="10">
        <v>884</v>
      </c>
    </row>
    <row r="8" spans="1:9" x14ac:dyDescent="0.25">
      <c r="A8" s="2" t="s">
        <v>5</v>
      </c>
      <c r="B8" s="10">
        <v>9.25</v>
      </c>
      <c r="D8" s="2" t="s">
        <v>22</v>
      </c>
      <c r="E8" s="10">
        <v>59</v>
      </c>
    </row>
    <row r="9" spans="1:9" ht="15.75" thickBot="1" x14ac:dyDescent="0.3">
      <c r="A9" s="2" t="s">
        <v>21</v>
      </c>
      <c r="B9" s="10">
        <v>8.7100000000000009</v>
      </c>
    </row>
    <row r="10" spans="1:9" x14ac:dyDescent="0.25">
      <c r="A10" s="2" t="s">
        <v>10</v>
      </c>
      <c r="B10" s="10">
        <v>31.12</v>
      </c>
      <c r="D10" s="12" t="s">
        <v>15</v>
      </c>
      <c r="E10" s="17" t="s">
        <v>16</v>
      </c>
      <c r="F10" s="17" t="s">
        <v>17</v>
      </c>
      <c r="G10" s="17" t="s">
        <v>18</v>
      </c>
      <c r="H10" s="14" t="s">
        <v>19</v>
      </c>
    </row>
    <row r="11" spans="1:9" x14ac:dyDescent="0.25">
      <c r="A11" s="2" t="s">
        <v>9</v>
      </c>
      <c r="B11" s="10">
        <v>38.21</v>
      </c>
      <c r="D11" s="2" t="s">
        <v>5</v>
      </c>
      <c r="E11" s="20">
        <v>7.15</v>
      </c>
      <c r="F11" s="28">
        <f>B$8*E7/1000</f>
        <v>8.1769999999999996</v>
      </c>
      <c r="G11" s="29">
        <f>(E11-F11)/F11</f>
        <v>-0.12559618441971374</v>
      </c>
      <c r="H11" s="27" t="str">
        <f>IF(ABS(G11)&lt;=5%,"ok","diferença acima de 5%!")</f>
        <v>diferença acima de 5%!</v>
      </c>
    </row>
    <row r="12" spans="1:9" ht="15.75" thickBot="1" x14ac:dyDescent="0.3">
      <c r="A12" s="3" t="s">
        <v>11</v>
      </c>
      <c r="B12" s="32">
        <v>-3.0000000000000001E-3</v>
      </c>
      <c r="C12" s="8"/>
      <c r="D12" s="3" t="s">
        <v>9</v>
      </c>
      <c r="E12" s="11">
        <v>345</v>
      </c>
      <c r="F12" s="30">
        <f>B11*(1+(E8-25)*B$12)*E$4</f>
        <v>343.12580000000003</v>
      </c>
      <c r="G12" s="31">
        <f>(E12-F12)/F12</f>
        <v>5.4621366274409363E-3</v>
      </c>
      <c r="H12" s="26" t="str">
        <f>IF(ABS(G12)&lt;=5%,"ok","diferença acima de 5%!")</f>
        <v>ok</v>
      </c>
    </row>
    <row r="13" spans="1:9" ht="15.75" thickBot="1" x14ac:dyDescent="0.3">
      <c r="A13" s="8"/>
      <c r="B13" s="21"/>
      <c r="C13" s="8"/>
      <c r="D13" s="22"/>
      <c r="E13" s="23"/>
      <c r="F13" s="22"/>
      <c r="G13" s="22"/>
    </row>
    <row r="14" spans="1:9" x14ac:dyDescent="0.25">
      <c r="A14" s="7"/>
      <c r="B14" s="9"/>
      <c r="C14" s="8"/>
      <c r="D14" s="12" t="s">
        <v>23</v>
      </c>
      <c r="E14" s="17" t="s">
        <v>16</v>
      </c>
      <c r="F14" s="17" t="s">
        <v>17</v>
      </c>
      <c r="G14" s="17" t="s">
        <v>18</v>
      </c>
      <c r="H14" s="14" t="s">
        <v>19</v>
      </c>
      <c r="I14" s="8"/>
    </row>
    <row r="15" spans="1:9" x14ac:dyDescent="0.25">
      <c r="A15" s="8"/>
      <c r="B15" s="21"/>
      <c r="C15" s="8"/>
      <c r="D15" s="2" t="s">
        <v>24</v>
      </c>
      <c r="E15" s="20">
        <v>7.9</v>
      </c>
      <c r="F15" s="28">
        <f>B$9*E7/1000</f>
        <v>7.6996400000000005</v>
      </c>
      <c r="G15" s="29">
        <f>(E15-F15)/F15</f>
        <v>2.6021995833571423E-2</v>
      </c>
      <c r="H15" s="27" t="str">
        <f>IF(ABS(G15)&lt;=5%,"ok","diferença acima de 5%!")</f>
        <v>ok</v>
      </c>
      <c r="I15" s="8"/>
    </row>
    <row r="16" spans="1:9" ht="15.75" thickBot="1" x14ac:dyDescent="0.3">
      <c r="A16" s="8"/>
      <c r="B16" s="21"/>
      <c r="C16" s="8"/>
      <c r="D16" s="3" t="s">
        <v>25</v>
      </c>
      <c r="E16" s="11">
        <v>243</v>
      </c>
      <c r="F16" s="30">
        <f>B10*(1+(E8-25)*B$12)*E$4</f>
        <v>279.45760000000001</v>
      </c>
      <c r="G16" s="31">
        <f>(E16-F16)/F16</f>
        <v>-0.1304584309032927</v>
      </c>
      <c r="H16" s="26" t="str">
        <f>IF(ABS(G16)&lt;=5%,"ok","diferença acima de 5%!")</f>
        <v>diferença acima de 5%!</v>
      </c>
    </row>
    <row r="17" spans="1:6" x14ac:dyDescent="0.25">
      <c r="A17" s="8"/>
      <c r="B17" s="8"/>
      <c r="C17" s="9"/>
      <c r="D17" s="9"/>
      <c r="E17" s="9"/>
      <c r="F17" s="7"/>
    </row>
    <row r="18" spans="1:6" x14ac:dyDescent="0.25">
      <c r="A18" s="7"/>
      <c r="B18" s="9"/>
      <c r="C18" s="21"/>
      <c r="D18" s="24"/>
      <c r="E18" s="18"/>
      <c r="F18" s="8"/>
    </row>
    <row r="19" spans="1:6" x14ac:dyDescent="0.25">
      <c r="A19" s="8"/>
      <c r="B19" s="21"/>
      <c r="C19" s="21"/>
      <c r="D19" s="25"/>
      <c r="E19" s="18"/>
      <c r="F19" s="8"/>
    </row>
    <row r="20" spans="1:6" x14ac:dyDescent="0.25">
      <c r="A20" s="8"/>
      <c r="B20" s="21"/>
      <c r="C20" s="21"/>
      <c r="D20" s="21"/>
      <c r="E20" s="18"/>
      <c r="F20" s="8"/>
    </row>
    <row r="21" spans="1:6" x14ac:dyDescent="0.25">
      <c r="A21" s="8"/>
      <c r="B21" s="21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</row>
  </sheetData>
  <pageMargins left="0.51181102362204722" right="0.51181102362204722" top="0.78740157480314965" bottom="0.78740157480314965" header="0.31496062992125984" footer="0.31496062992125984"/>
  <pageSetup paperSize="9" scale="92" orientation="landscape" r:id="rId1"/>
  <headerFooter>
    <oddFooter>&amp;L&amp;F&amp;C&amp;"-,Negrito"&amp;12&amp;A&amp;R&amp;D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59"/>
  <sheetViews>
    <sheetView tabSelected="1" workbookViewId="0">
      <selection activeCell="P10" sqref="P10"/>
    </sheetView>
  </sheetViews>
  <sheetFormatPr defaultColWidth="15.140625" defaultRowHeight="15" customHeight="1" x14ac:dyDescent="0.25"/>
  <cols>
    <col min="1" max="1" width="7.5703125" style="38" customWidth="1"/>
    <col min="2" max="3" width="9.7109375" style="38" customWidth="1"/>
    <col min="4" max="5" width="7.5703125" style="38" customWidth="1"/>
    <col min="6" max="7" width="8" style="38" customWidth="1"/>
    <col min="8" max="8" width="7.5703125" style="38" customWidth="1"/>
    <col min="9" max="9" width="8.7109375" style="38" customWidth="1"/>
    <col min="10" max="10" width="9.28515625" style="38" customWidth="1"/>
    <col min="11" max="12" width="7.5703125" style="38" customWidth="1"/>
    <col min="13" max="13" width="20.42578125" style="38" customWidth="1"/>
    <col min="14" max="28" width="7.5703125" style="38" customWidth="1"/>
    <col min="29" max="16384" width="15.140625" style="38"/>
  </cols>
  <sheetData>
    <row r="1" spans="1:25" ht="42.75" customHeight="1" thickBot="1" x14ac:dyDescent="0.3">
      <c r="A1" s="52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15.7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5" ht="15.75" thickBot="1" x14ac:dyDescent="0.3">
      <c r="A3" s="98" t="s">
        <v>28</v>
      </c>
      <c r="B3" s="99"/>
      <c r="C3" s="99"/>
      <c r="D3" s="100">
        <v>1000</v>
      </c>
      <c r="E3" s="101" t="s">
        <v>3</v>
      </c>
      <c r="F3" s="102" t="s">
        <v>44</v>
      </c>
      <c r="G3" s="101"/>
      <c r="H3" s="101"/>
      <c r="I3" s="101"/>
      <c r="J3" s="101"/>
      <c r="K3" s="103"/>
      <c r="L3" s="104"/>
    </row>
    <row r="4" spans="1:25" ht="15.75" customHeight="1" thickBot="1" x14ac:dyDescent="0.3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5" ht="15.75" thickBot="1" x14ac:dyDescent="0.3">
      <c r="A5" s="55" t="s">
        <v>29</v>
      </c>
      <c r="B5" s="56"/>
      <c r="C5" s="57"/>
      <c r="D5" s="58">
        <f>AVERAGE(D7:D26)</f>
        <v>985.44444444444446</v>
      </c>
      <c r="E5" s="58">
        <f>AVERAGE(E7:E26)</f>
        <v>72.444444444444443</v>
      </c>
      <c r="F5" s="58">
        <f>AVERAGE(F7:F26)</f>
        <v>622.66666666666663</v>
      </c>
      <c r="G5" s="59">
        <f>AVERAGE(G7:G26)</f>
        <v>9.3155555555555569</v>
      </c>
      <c r="H5" s="60">
        <f>AVERAGE(H7:H26)</f>
        <v>45.111111111111114</v>
      </c>
      <c r="I5" s="40"/>
      <c r="J5" s="40"/>
      <c r="K5" s="40"/>
      <c r="L5" s="40"/>
      <c r="M5" s="40"/>
    </row>
    <row r="6" spans="1:25" x14ac:dyDescent="0.25">
      <c r="A6" s="70" t="s">
        <v>30</v>
      </c>
      <c r="B6" s="73" t="s">
        <v>31</v>
      </c>
      <c r="C6" s="61" t="s">
        <v>32</v>
      </c>
      <c r="D6" s="62" t="s">
        <v>34</v>
      </c>
      <c r="E6" s="63" t="s">
        <v>4</v>
      </c>
      <c r="F6" s="64" t="s">
        <v>8</v>
      </c>
      <c r="G6" s="65" t="s">
        <v>35</v>
      </c>
      <c r="H6" s="74" t="s">
        <v>33</v>
      </c>
      <c r="I6" s="84" t="s">
        <v>45</v>
      </c>
      <c r="J6" s="62" t="s">
        <v>46</v>
      </c>
      <c r="K6" s="62" t="s">
        <v>47</v>
      </c>
      <c r="L6" s="85" t="s">
        <v>48</v>
      </c>
      <c r="M6" s="81" t="s">
        <v>36</v>
      </c>
    </row>
    <row r="7" spans="1:25" x14ac:dyDescent="0.25">
      <c r="A7" s="71">
        <v>1</v>
      </c>
      <c r="B7" s="75">
        <v>0.4513888888888889</v>
      </c>
      <c r="C7" s="42">
        <v>7</v>
      </c>
      <c r="D7" s="41">
        <v>1016</v>
      </c>
      <c r="E7" s="41">
        <v>73</v>
      </c>
      <c r="F7" s="43">
        <v>623</v>
      </c>
      <c r="G7" s="44">
        <v>9.31</v>
      </c>
      <c r="H7" s="76">
        <v>43</v>
      </c>
      <c r="I7" s="86">
        <f t="shared" ref="I7:I26" si="0">IF(D7="","",ABS((D7-D$5)/D$5))</f>
        <v>3.1006877889277244E-2</v>
      </c>
      <c r="J7" s="45">
        <f t="shared" ref="J7:J26" si="1">IF(E7="","",ABS((E7-E$5)/E$5))</f>
        <v>7.6687116564417394E-3</v>
      </c>
      <c r="K7" s="45">
        <f t="shared" ref="K7:K26" si="2">IF(F7="","",ABS((F7-F$5)/F$5))</f>
        <v>5.3533190578164544E-4</v>
      </c>
      <c r="L7" s="87">
        <f t="shared" ref="L7:L26" si="3">IF(G7="","",ABS((G7-G$5)/G$5))</f>
        <v>5.9637404580161987E-4</v>
      </c>
      <c r="M7" s="82" t="str">
        <f t="shared" ref="M7:M26" si="4">IF(MAX(I7:L7)&gt;5%,"acima de 5%","")</f>
        <v/>
      </c>
    </row>
    <row r="8" spans="1:25" x14ac:dyDescent="0.25">
      <c r="A8" s="71">
        <v>2</v>
      </c>
      <c r="B8" s="75">
        <v>0.45277777777777778</v>
      </c>
      <c r="C8" s="42">
        <v>8</v>
      </c>
      <c r="D8" s="41">
        <v>1015</v>
      </c>
      <c r="E8" s="41">
        <v>76</v>
      </c>
      <c r="F8" s="43">
        <v>589</v>
      </c>
      <c r="G8" s="44">
        <v>9.35</v>
      </c>
      <c r="H8" s="76">
        <v>40</v>
      </c>
      <c r="I8" s="86">
        <f t="shared" si="0"/>
        <v>2.9992107340173626E-2</v>
      </c>
      <c r="J8" s="45">
        <f t="shared" si="1"/>
        <v>4.9079754601227016E-2</v>
      </c>
      <c r="K8" s="45">
        <f t="shared" si="2"/>
        <v>5.4068522483939986E-2</v>
      </c>
      <c r="L8" s="87">
        <f t="shared" si="3"/>
        <v>3.6975190839692806E-3</v>
      </c>
      <c r="M8" s="82" t="str">
        <f t="shared" si="4"/>
        <v>acima de 5%</v>
      </c>
    </row>
    <row r="9" spans="1:25" x14ac:dyDescent="0.25">
      <c r="A9" s="71">
        <v>3</v>
      </c>
      <c r="B9" s="75">
        <v>0.45416666666666666</v>
      </c>
      <c r="C9" s="42">
        <v>9</v>
      </c>
      <c r="D9" s="41">
        <v>1012</v>
      </c>
      <c r="E9" s="41">
        <v>74</v>
      </c>
      <c r="F9" s="43">
        <v>618</v>
      </c>
      <c r="G9" s="44">
        <v>9.3699999999999992</v>
      </c>
      <c r="H9" s="76">
        <v>40</v>
      </c>
      <c r="I9" s="86">
        <f t="shared" si="0"/>
        <v>2.6947795692862767E-2</v>
      </c>
      <c r="J9" s="45">
        <f t="shared" si="1"/>
        <v>2.1472392638036832E-2</v>
      </c>
      <c r="K9" s="45">
        <f t="shared" si="2"/>
        <v>7.4946466809421236E-3</v>
      </c>
      <c r="L9" s="87">
        <f t="shared" si="3"/>
        <v>5.8444656488547304E-3</v>
      </c>
      <c r="M9" s="82" t="str">
        <f t="shared" si="4"/>
        <v/>
      </c>
    </row>
    <row r="10" spans="1:25" x14ac:dyDescent="0.25">
      <c r="A10" s="71">
        <v>4</v>
      </c>
      <c r="B10" s="75">
        <v>0.43194444444444446</v>
      </c>
      <c r="C10" s="42">
        <v>1</v>
      </c>
      <c r="D10" s="41">
        <v>999</v>
      </c>
      <c r="E10" s="41">
        <v>72</v>
      </c>
      <c r="F10" s="43">
        <v>629</v>
      </c>
      <c r="G10" s="44">
        <v>9.34</v>
      </c>
      <c r="H10" s="76">
        <v>48</v>
      </c>
      <c r="I10" s="86">
        <f t="shared" si="0"/>
        <v>1.3755778554515716E-2</v>
      </c>
      <c r="J10" s="45">
        <f t="shared" si="1"/>
        <v>6.1349693251533527E-3</v>
      </c>
      <c r="K10" s="45">
        <f t="shared" si="2"/>
        <v>1.0171306209850168E-2</v>
      </c>
      <c r="L10" s="87">
        <f t="shared" si="3"/>
        <v>2.6240458015265554E-3</v>
      </c>
      <c r="M10" s="82" t="str">
        <f t="shared" si="4"/>
        <v/>
      </c>
    </row>
    <row r="11" spans="1:25" x14ac:dyDescent="0.25">
      <c r="A11" s="71">
        <v>5</v>
      </c>
      <c r="B11" s="75">
        <v>0.43611111111111112</v>
      </c>
      <c r="C11" s="42">
        <v>2</v>
      </c>
      <c r="D11" s="41">
        <v>1002</v>
      </c>
      <c r="E11" s="41">
        <v>65</v>
      </c>
      <c r="F11" s="43">
        <v>635</v>
      </c>
      <c r="G11" s="44">
        <v>9.3800000000000008</v>
      </c>
      <c r="H11" s="76">
        <v>59</v>
      </c>
      <c r="I11" s="86">
        <f t="shared" si="0"/>
        <v>1.6800090201826573E-2</v>
      </c>
      <c r="J11" s="45">
        <f t="shared" si="1"/>
        <v>0.10276073619631899</v>
      </c>
      <c r="K11" s="45">
        <f t="shared" si="2"/>
        <v>1.9807280513918692E-2</v>
      </c>
      <c r="L11" s="87">
        <f t="shared" si="3"/>
        <v>6.917938931297646E-3</v>
      </c>
      <c r="M11" s="82" t="str">
        <f t="shared" si="4"/>
        <v>acima de 5%</v>
      </c>
    </row>
    <row r="12" spans="1:25" x14ac:dyDescent="0.25">
      <c r="A12" s="71">
        <v>6</v>
      </c>
      <c r="B12" s="75">
        <v>0.44305555555555554</v>
      </c>
      <c r="C12" s="42">
        <v>3</v>
      </c>
      <c r="D12" s="41">
        <v>1010</v>
      </c>
      <c r="E12" s="41">
        <v>73</v>
      </c>
      <c r="F12" s="43">
        <v>629</v>
      </c>
      <c r="G12" s="44">
        <v>9.42</v>
      </c>
      <c r="H12" s="76">
        <v>48</v>
      </c>
      <c r="I12" s="86">
        <f t="shared" si="0"/>
        <v>2.4918254594655527E-2</v>
      </c>
      <c r="J12" s="45">
        <f t="shared" si="1"/>
        <v>7.6687116564417394E-3</v>
      </c>
      <c r="K12" s="45">
        <f t="shared" si="2"/>
        <v>1.0171306209850168E-2</v>
      </c>
      <c r="L12" s="87">
        <f t="shared" si="3"/>
        <v>1.1211832061068546E-2</v>
      </c>
      <c r="M12" s="82" t="str">
        <f t="shared" si="4"/>
        <v/>
      </c>
    </row>
    <row r="13" spans="1:25" x14ac:dyDescent="0.25">
      <c r="A13" s="71">
        <v>7</v>
      </c>
      <c r="B13" s="75">
        <v>0.4458333333333333</v>
      </c>
      <c r="C13" s="42">
        <v>4</v>
      </c>
      <c r="D13" s="41">
        <v>1004</v>
      </c>
      <c r="E13" s="41">
        <v>73</v>
      </c>
      <c r="F13" s="43">
        <v>628</v>
      </c>
      <c r="G13" s="44">
        <v>9.4700000000000006</v>
      </c>
      <c r="H13" s="76">
        <v>43</v>
      </c>
      <c r="I13" s="86">
        <f t="shared" si="0"/>
        <v>1.8829631300033813E-2</v>
      </c>
      <c r="J13" s="45">
        <f t="shared" si="1"/>
        <v>7.6687116564417394E-3</v>
      </c>
      <c r="K13" s="45">
        <f t="shared" si="2"/>
        <v>8.5653104925054145E-3</v>
      </c>
      <c r="L13" s="87">
        <f t="shared" si="3"/>
        <v>1.6579198473282361E-2</v>
      </c>
      <c r="M13" s="82" t="str">
        <f t="shared" si="4"/>
        <v/>
      </c>
    </row>
    <row r="14" spans="1:25" x14ac:dyDescent="0.25">
      <c r="A14" s="71">
        <v>8</v>
      </c>
      <c r="B14" s="75">
        <v>0.44722222222222219</v>
      </c>
      <c r="C14" s="42">
        <v>5</v>
      </c>
      <c r="D14" s="41">
        <v>1011</v>
      </c>
      <c r="E14" s="41">
        <v>73</v>
      </c>
      <c r="F14" s="43">
        <v>626</v>
      </c>
      <c r="G14" s="44">
        <v>8.75</v>
      </c>
      <c r="H14" s="76">
        <v>41</v>
      </c>
      <c r="I14" s="86">
        <f t="shared" si="0"/>
        <v>2.5933025143759149E-2</v>
      </c>
      <c r="J14" s="45">
        <f t="shared" si="1"/>
        <v>7.6687116564417394E-3</v>
      </c>
      <c r="K14" s="45">
        <f t="shared" si="2"/>
        <v>5.3533190578159071E-3</v>
      </c>
      <c r="L14" s="87">
        <f t="shared" si="3"/>
        <v>6.0710877862595561E-2</v>
      </c>
      <c r="M14" s="82" t="str">
        <f t="shared" si="4"/>
        <v>acima de 5%</v>
      </c>
    </row>
    <row r="15" spans="1:25" x14ac:dyDescent="0.25">
      <c r="A15" s="71">
        <v>9</v>
      </c>
      <c r="B15" s="75">
        <v>0.44861111111111113</v>
      </c>
      <c r="C15" s="42">
        <v>6</v>
      </c>
      <c r="D15" s="41">
        <v>800</v>
      </c>
      <c r="E15" s="41">
        <v>73</v>
      </c>
      <c r="F15" s="43">
        <v>627</v>
      </c>
      <c r="G15" s="44">
        <v>9.4499999999999993</v>
      </c>
      <c r="H15" s="76">
        <v>44</v>
      </c>
      <c r="I15" s="86">
        <f t="shared" si="0"/>
        <v>0.18818356071710454</v>
      </c>
      <c r="J15" s="45">
        <f t="shared" si="1"/>
        <v>7.6687116564417394E-3</v>
      </c>
      <c r="K15" s="45">
        <f t="shared" si="2"/>
        <v>6.9593147751606608E-3</v>
      </c>
      <c r="L15" s="87">
        <f t="shared" si="3"/>
        <v>1.4432251908396721E-2</v>
      </c>
      <c r="M15" s="82" t="str">
        <f t="shared" si="4"/>
        <v>acima de 5%</v>
      </c>
    </row>
    <row r="16" spans="1:25" x14ac:dyDescent="0.25">
      <c r="A16" s="71">
        <v>10</v>
      </c>
      <c r="B16" s="77"/>
      <c r="C16" s="46"/>
      <c r="D16" s="48"/>
      <c r="E16" s="48"/>
      <c r="F16" s="47"/>
      <c r="G16" s="48"/>
      <c r="H16" s="78"/>
      <c r="I16" s="86" t="str">
        <f t="shared" si="0"/>
        <v/>
      </c>
      <c r="J16" s="45" t="str">
        <f t="shared" si="1"/>
        <v/>
      </c>
      <c r="K16" s="45" t="str">
        <f t="shared" si="2"/>
        <v/>
      </c>
      <c r="L16" s="87" t="str">
        <f t="shared" si="3"/>
        <v/>
      </c>
      <c r="M16" s="82" t="str">
        <f t="shared" si="4"/>
        <v/>
      </c>
    </row>
    <row r="17" spans="1:13" x14ac:dyDescent="0.25">
      <c r="A17" s="71">
        <v>11</v>
      </c>
      <c r="B17" s="77"/>
      <c r="C17" s="46"/>
      <c r="D17" s="48"/>
      <c r="E17" s="48"/>
      <c r="F17" s="47"/>
      <c r="G17" s="48"/>
      <c r="H17" s="78"/>
      <c r="I17" s="86" t="str">
        <f t="shared" si="0"/>
        <v/>
      </c>
      <c r="J17" s="45" t="str">
        <f t="shared" si="1"/>
        <v/>
      </c>
      <c r="K17" s="45" t="str">
        <f t="shared" si="2"/>
        <v/>
      </c>
      <c r="L17" s="87" t="str">
        <f t="shared" si="3"/>
        <v/>
      </c>
      <c r="M17" s="82" t="str">
        <f t="shared" si="4"/>
        <v/>
      </c>
    </row>
    <row r="18" spans="1:13" x14ac:dyDescent="0.25">
      <c r="A18" s="71">
        <v>12</v>
      </c>
      <c r="B18" s="77"/>
      <c r="C18" s="46"/>
      <c r="D18" s="48"/>
      <c r="E18" s="48"/>
      <c r="F18" s="47"/>
      <c r="G18" s="48"/>
      <c r="H18" s="78"/>
      <c r="I18" s="86" t="str">
        <f t="shared" si="0"/>
        <v/>
      </c>
      <c r="J18" s="45" t="str">
        <f t="shared" si="1"/>
        <v/>
      </c>
      <c r="K18" s="45" t="str">
        <f t="shared" si="2"/>
        <v/>
      </c>
      <c r="L18" s="87" t="str">
        <f t="shared" si="3"/>
        <v/>
      </c>
      <c r="M18" s="82" t="str">
        <f t="shared" si="4"/>
        <v/>
      </c>
    </row>
    <row r="19" spans="1:13" x14ac:dyDescent="0.25">
      <c r="A19" s="71">
        <v>13</v>
      </c>
      <c r="B19" s="77"/>
      <c r="C19" s="46"/>
      <c r="D19" s="48"/>
      <c r="E19" s="48"/>
      <c r="F19" s="47"/>
      <c r="G19" s="48"/>
      <c r="H19" s="78"/>
      <c r="I19" s="86" t="str">
        <f t="shared" si="0"/>
        <v/>
      </c>
      <c r="J19" s="45" t="str">
        <f t="shared" si="1"/>
        <v/>
      </c>
      <c r="K19" s="45" t="str">
        <f t="shared" si="2"/>
        <v/>
      </c>
      <c r="L19" s="87" t="str">
        <f t="shared" si="3"/>
        <v/>
      </c>
      <c r="M19" s="82" t="str">
        <f t="shared" si="4"/>
        <v/>
      </c>
    </row>
    <row r="20" spans="1:13" x14ac:dyDescent="0.25">
      <c r="A20" s="71">
        <v>14</v>
      </c>
      <c r="B20" s="77"/>
      <c r="C20" s="46"/>
      <c r="D20" s="48"/>
      <c r="E20" s="48"/>
      <c r="F20" s="47"/>
      <c r="G20" s="48"/>
      <c r="H20" s="78"/>
      <c r="I20" s="86" t="str">
        <f t="shared" si="0"/>
        <v/>
      </c>
      <c r="J20" s="45" t="str">
        <f t="shared" si="1"/>
        <v/>
      </c>
      <c r="K20" s="45" t="str">
        <f t="shared" si="2"/>
        <v/>
      </c>
      <c r="L20" s="87" t="str">
        <f t="shared" si="3"/>
        <v/>
      </c>
      <c r="M20" s="82" t="str">
        <f t="shared" si="4"/>
        <v/>
      </c>
    </row>
    <row r="21" spans="1:13" x14ac:dyDescent="0.25">
      <c r="A21" s="71">
        <v>15</v>
      </c>
      <c r="B21" s="77"/>
      <c r="C21" s="46"/>
      <c r="D21" s="48"/>
      <c r="E21" s="48"/>
      <c r="F21" s="47"/>
      <c r="G21" s="48"/>
      <c r="H21" s="78"/>
      <c r="I21" s="86" t="str">
        <f t="shared" si="0"/>
        <v/>
      </c>
      <c r="J21" s="45" t="str">
        <f t="shared" si="1"/>
        <v/>
      </c>
      <c r="K21" s="45" t="str">
        <f t="shared" si="2"/>
        <v/>
      </c>
      <c r="L21" s="87" t="str">
        <f t="shared" si="3"/>
        <v/>
      </c>
      <c r="M21" s="82" t="str">
        <f t="shared" si="4"/>
        <v/>
      </c>
    </row>
    <row r="22" spans="1:13" x14ac:dyDescent="0.25">
      <c r="A22" s="71">
        <v>16</v>
      </c>
      <c r="B22" s="77"/>
      <c r="C22" s="46"/>
      <c r="D22" s="48"/>
      <c r="E22" s="48"/>
      <c r="F22" s="47"/>
      <c r="G22" s="48"/>
      <c r="H22" s="78"/>
      <c r="I22" s="86" t="str">
        <f t="shared" si="0"/>
        <v/>
      </c>
      <c r="J22" s="45" t="str">
        <f t="shared" si="1"/>
        <v/>
      </c>
      <c r="K22" s="45" t="str">
        <f t="shared" si="2"/>
        <v/>
      </c>
      <c r="L22" s="87" t="str">
        <f t="shared" si="3"/>
        <v/>
      </c>
      <c r="M22" s="82" t="str">
        <f t="shared" si="4"/>
        <v/>
      </c>
    </row>
    <row r="23" spans="1:13" x14ac:dyDescent="0.25">
      <c r="A23" s="71">
        <v>17</v>
      </c>
      <c r="B23" s="77"/>
      <c r="C23" s="46"/>
      <c r="D23" s="48"/>
      <c r="E23" s="48"/>
      <c r="F23" s="47"/>
      <c r="G23" s="48"/>
      <c r="H23" s="78"/>
      <c r="I23" s="86" t="str">
        <f t="shared" si="0"/>
        <v/>
      </c>
      <c r="J23" s="45" t="str">
        <f t="shared" si="1"/>
        <v/>
      </c>
      <c r="K23" s="45" t="str">
        <f t="shared" si="2"/>
        <v/>
      </c>
      <c r="L23" s="87" t="str">
        <f t="shared" si="3"/>
        <v/>
      </c>
      <c r="M23" s="82" t="str">
        <f t="shared" si="4"/>
        <v/>
      </c>
    </row>
    <row r="24" spans="1:13" x14ac:dyDescent="0.25">
      <c r="A24" s="71">
        <v>18</v>
      </c>
      <c r="B24" s="77"/>
      <c r="C24" s="46"/>
      <c r="D24" s="48"/>
      <c r="E24" s="48"/>
      <c r="F24" s="47"/>
      <c r="G24" s="48"/>
      <c r="H24" s="78"/>
      <c r="I24" s="86" t="str">
        <f t="shared" si="0"/>
        <v/>
      </c>
      <c r="J24" s="45" t="str">
        <f t="shared" si="1"/>
        <v/>
      </c>
      <c r="K24" s="45" t="str">
        <f t="shared" si="2"/>
        <v/>
      </c>
      <c r="L24" s="87" t="str">
        <f t="shared" si="3"/>
        <v/>
      </c>
      <c r="M24" s="82" t="str">
        <f t="shared" si="4"/>
        <v/>
      </c>
    </row>
    <row r="25" spans="1:13" x14ac:dyDescent="0.25">
      <c r="A25" s="71">
        <v>19</v>
      </c>
      <c r="B25" s="77"/>
      <c r="C25" s="46"/>
      <c r="D25" s="48"/>
      <c r="E25" s="48"/>
      <c r="F25" s="47"/>
      <c r="G25" s="48"/>
      <c r="H25" s="78"/>
      <c r="I25" s="86" t="str">
        <f t="shared" si="0"/>
        <v/>
      </c>
      <c r="J25" s="45" t="str">
        <f t="shared" si="1"/>
        <v/>
      </c>
      <c r="K25" s="45" t="str">
        <f t="shared" si="2"/>
        <v/>
      </c>
      <c r="L25" s="87" t="str">
        <f t="shared" si="3"/>
        <v/>
      </c>
      <c r="M25" s="82" t="str">
        <f t="shared" si="4"/>
        <v/>
      </c>
    </row>
    <row r="26" spans="1:13" ht="15.75" thickBot="1" x14ac:dyDescent="0.3">
      <c r="A26" s="72">
        <v>20</v>
      </c>
      <c r="B26" s="79"/>
      <c r="C26" s="66"/>
      <c r="D26" s="67"/>
      <c r="E26" s="67"/>
      <c r="F26" s="68"/>
      <c r="G26" s="67"/>
      <c r="H26" s="80"/>
      <c r="I26" s="88" t="str">
        <f t="shared" si="0"/>
        <v/>
      </c>
      <c r="J26" s="69" t="str">
        <f t="shared" si="1"/>
        <v/>
      </c>
      <c r="K26" s="69" t="str">
        <f t="shared" si="2"/>
        <v/>
      </c>
      <c r="L26" s="89" t="str">
        <f t="shared" si="3"/>
        <v/>
      </c>
      <c r="M26" s="83" t="str">
        <f t="shared" si="4"/>
        <v/>
      </c>
    </row>
    <row r="27" spans="1:13" x14ac:dyDescent="0.25">
      <c r="A27" s="93"/>
      <c r="B27" s="94"/>
      <c r="C27" s="94"/>
      <c r="D27" s="95"/>
      <c r="E27" s="95"/>
      <c r="F27" s="96"/>
      <c r="G27" s="95"/>
      <c r="H27" s="95"/>
      <c r="I27" s="97"/>
      <c r="J27" s="97"/>
      <c r="K27" s="97"/>
      <c r="L27" s="97"/>
      <c r="M27" s="93"/>
    </row>
    <row r="28" spans="1:13" x14ac:dyDescent="0.25">
      <c r="A28" s="92" t="s">
        <v>7</v>
      </c>
      <c r="B28" s="91" t="s">
        <v>38</v>
      </c>
      <c r="C28" s="49"/>
      <c r="F28" s="50"/>
      <c r="G28" s="51"/>
      <c r="M28" s="40"/>
    </row>
    <row r="29" spans="1:13" x14ac:dyDescent="0.25">
      <c r="A29" s="90"/>
      <c r="B29" s="91" t="s">
        <v>39</v>
      </c>
      <c r="C29" s="49"/>
      <c r="F29" s="50"/>
      <c r="G29" s="51"/>
      <c r="M29" s="40"/>
    </row>
    <row r="30" spans="1:13" x14ac:dyDescent="0.25">
      <c r="A30" s="90"/>
      <c r="B30" s="91" t="s">
        <v>40</v>
      </c>
      <c r="C30" s="49"/>
      <c r="F30" s="50"/>
      <c r="G30" s="51"/>
      <c r="M30" s="40"/>
    </row>
    <row r="31" spans="1:13" x14ac:dyDescent="0.25">
      <c r="B31" s="91" t="s">
        <v>37</v>
      </c>
      <c r="C31" s="49"/>
      <c r="F31" s="50"/>
      <c r="G31" s="51"/>
      <c r="M31" s="40"/>
    </row>
    <row r="32" spans="1:13" x14ac:dyDescent="0.25">
      <c r="B32" s="49"/>
      <c r="C32" s="49"/>
      <c r="F32" s="50"/>
      <c r="G32" s="51"/>
      <c r="M32" s="40"/>
    </row>
    <row r="33" spans="2:13" x14ac:dyDescent="0.25">
      <c r="B33" s="49"/>
      <c r="C33" s="49"/>
      <c r="F33" s="50"/>
      <c r="G33" s="51"/>
      <c r="M33" s="40"/>
    </row>
    <row r="34" spans="2:13" x14ac:dyDescent="0.25">
      <c r="B34" s="49"/>
      <c r="C34" s="49"/>
      <c r="F34" s="50"/>
      <c r="G34" s="51"/>
      <c r="M34" s="40"/>
    </row>
    <row r="35" spans="2:13" x14ac:dyDescent="0.25">
      <c r="B35" s="49"/>
      <c r="C35" s="49"/>
      <c r="F35" s="50"/>
      <c r="G35" s="51"/>
      <c r="M35" s="40"/>
    </row>
    <row r="36" spans="2:13" x14ac:dyDescent="0.25">
      <c r="B36" s="49"/>
      <c r="C36" s="49"/>
      <c r="F36" s="50"/>
      <c r="G36" s="51"/>
      <c r="M36" s="40"/>
    </row>
    <row r="37" spans="2:13" x14ac:dyDescent="0.25">
      <c r="B37" s="49"/>
      <c r="C37" s="49"/>
      <c r="F37" s="50"/>
      <c r="G37" s="51"/>
      <c r="M37" s="40"/>
    </row>
    <row r="38" spans="2:13" x14ac:dyDescent="0.25">
      <c r="B38" s="49"/>
      <c r="C38" s="49"/>
      <c r="F38" s="50"/>
      <c r="G38" s="51"/>
      <c r="M38" s="40"/>
    </row>
    <row r="39" spans="2:13" x14ac:dyDescent="0.25">
      <c r="B39" s="49"/>
      <c r="C39" s="49"/>
      <c r="F39" s="50"/>
      <c r="G39" s="51"/>
      <c r="M39" s="40"/>
    </row>
    <row r="40" spans="2:13" x14ac:dyDescent="0.25">
      <c r="B40" s="49"/>
      <c r="C40" s="49"/>
      <c r="F40" s="50"/>
      <c r="G40" s="51"/>
      <c r="M40" s="40"/>
    </row>
    <row r="41" spans="2:13" x14ac:dyDescent="0.25">
      <c r="B41" s="49"/>
      <c r="C41" s="49"/>
      <c r="F41" s="50"/>
      <c r="G41" s="51"/>
      <c r="M41" s="40"/>
    </row>
    <row r="42" spans="2:13" x14ac:dyDescent="0.25">
      <c r="B42" s="49"/>
      <c r="C42" s="49"/>
      <c r="F42" s="50"/>
      <c r="G42" s="51"/>
      <c r="M42" s="40"/>
    </row>
    <row r="43" spans="2:13" x14ac:dyDescent="0.25">
      <c r="B43" s="49"/>
      <c r="C43" s="49"/>
      <c r="F43" s="50"/>
      <c r="G43" s="51"/>
      <c r="M43" s="40"/>
    </row>
    <row r="44" spans="2:13" x14ac:dyDescent="0.25">
      <c r="B44" s="49"/>
      <c r="C44" s="49"/>
      <c r="F44" s="50"/>
      <c r="G44" s="51"/>
      <c r="M44" s="40"/>
    </row>
    <row r="45" spans="2:13" x14ac:dyDescent="0.25">
      <c r="B45" s="49"/>
      <c r="C45" s="49"/>
      <c r="F45" s="50"/>
      <c r="G45" s="51"/>
      <c r="M45" s="40"/>
    </row>
    <row r="46" spans="2:13" x14ac:dyDescent="0.25">
      <c r="B46" s="49"/>
      <c r="C46" s="49"/>
      <c r="F46" s="50"/>
      <c r="G46" s="51"/>
      <c r="M46" s="40"/>
    </row>
    <row r="47" spans="2:13" x14ac:dyDescent="0.25">
      <c r="B47" s="49"/>
      <c r="C47" s="49"/>
      <c r="F47" s="50"/>
      <c r="G47" s="51"/>
      <c r="M47" s="40"/>
    </row>
    <row r="48" spans="2:13" x14ac:dyDescent="0.25">
      <c r="B48" s="49"/>
      <c r="C48" s="49"/>
      <c r="F48" s="50"/>
      <c r="G48" s="51"/>
      <c r="M48" s="40"/>
    </row>
    <row r="49" spans="2:13" x14ac:dyDescent="0.25">
      <c r="B49" s="49"/>
      <c r="C49" s="49"/>
      <c r="F49" s="50"/>
      <c r="G49" s="51"/>
      <c r="M49" s="40"/>
    </row>
    <row r="50" spans="2:13" x14ac:dyDescent="0.25">
      <c r="B50" s="49"/>
      <c r="C50" s="49"/>
      <c r="F50" s="50"/>
      <c r="G50" s="51"/>
      <c r="M50" s="40"/>
    </row>
    <row r="51" spans="2:13" x14ac:dyDescent="0.25">
      <c r="B51" s="49"/>
      <c r="C51" s="49"/>
      <c r="F51" s="50"/>
      <c r="G51" s="51"/>
      <c r="M51" s="40"/>
    </row>
    <row r="52" spans="2:13" x14ac:dyDescent="0.25">
      <c r="B52" s="49"/>
      <c r="C52" s="49"/>
      <c r="F52" s="50"/>
      <c r="G52" s="51"/>
      <c r="M52" s="40"/>
    </row>
    <row r="53" spans="2:13" x14ac:dyDescent="0.25">
      <c r="B53" s="49"/>
      <c r="C53" s="49"/>
      <c r="F53" s="50"/>
      <c r="G53" s="51"/>
      <c r="M53" s="40"/>
    </row>
    <row r="54" spans="2:13" x14ac:dyDescent="0.25">
      <c r="B54" s="49"/>
      <c r="C54" s="49"/>
      <c r="F54" s="50"/>
      <c r="G54" s="51"/>
      <c r="M54" s="40"/>
    </row>
    <row r="55" spans="2:13" x14ac:dyDescent="0.25">
      <c r="B55" s="49"/>
      <c r="C55" s="49"/>
      <c r="F55" s="50"/>
      <c r="G55" s="51"/>
      <c r="M55" s="40"/>
    </row>
    <row r="56" spans="2:13" x14ac:dyDescent="0.25">
      <c r="B56" s="49"/>
      <c r="C56" s="49"/>
      <c r="F56" s="50"/>
      <c r="G56" s="51"/>
      <c r="M56" s="40"/>
    </row>
    <row r="57" spans="2:13" x14ac:dyDescent="0.25">
      <c r="B57" s="49"/>
      <c r="C57" s="49"/>
      <c r="F57" s="50"/>
      <c r="G57" s="51"/>
      <c r="M57" s="40"/>
    </row>
    <row r="58" spans="2:13" x14ac:dyDescent="0.25">
      <c r="B58" s="49"/>
      <c r="C58" s="49"/>
      <c r="F58" s="50"/>
      <c r="G58" s="51"/>
      <c r="M58" s="40"/>
    </row>
    <row r="59" spans="2:13" x14ac:dyDescent="0.25">
      <c r="B59" s="49"/>
      <c r="C59" s="49"/>
      <c r="F59" s="50"/>
      <c r="G59" s="51"/>
      <c r="M59" s="40"/>
    </row>
    <row r="60" spans="2:13" x14ac:dyDescent="0.25">
      <c r="B60" s="49"/>
      <c r="C60" s="49"/>
      <c r="F60" s="50"/>
      <c r="G60" s="51"/>
      <c r="M60" s="40"/>
    </row>
    <row r="61" spans="2:13" x14ac:dyDescent="0.25">
      <c r="B61" s="49"/>
      <c r="C61" s="49"/>
      <c r="F61" s="50"/>
      <c r="G61" s="51"/>
      <c r="M61" s="40"/>
    </row>
    <row r="62" spans="2:13" x14ac:dyDescent="0.25">
      <c r="B62" s="49"/>
      <c r="C62" s="49"/>
      <c r="F62" s="50"/>
      <c r="G62" s="51"/>
      <c r="M62" s="40"/>
    </row>
    <row r="63" spans="2:13" x14ac:dyDescent="0.25">
      <c r="B63" s="49"/>
      <c r="C63" s="49"/>
      <c r="F63" s="50"/>
      <c r="G63" s="51"/>
      <c r="M63" s="40"/>
    </row>
    <row r="64" spans="2:13" x14ac:dyDescent="0.25">
      <c r="B64" s="49"/>
      <c r="C64" s="49"/>
      <c r="F64" s="50"/>
      <c r="G64" s="51"/>
      <c r="M64" s="40"/>
    </row>
    <row r="65" spans="2:13" x14ac:dyDescent="0.25">
      <c r="B65" s="49"/>
      <c r="C65" s="49"/>
      <c r="F65" s="50"/>
      <c r="G65" s="51"/>
      <c r="M65" s="40"/>
    </row>
    <row r="66" spans="2:13" x14ac:dyDescent="0.25">
      <c r="B66" s="49"/>
      <c r="C66" s="49"/>
      <c r="F66" s="50"/>
      <c r="G66" s="51"/>
      <c r="M66" s="40"/>
    </row>
    <row r="67" spans="2:13" x14ac:dyDescent="0.25">
      <c r="B67" s="49"/>
      <c r="C67" s="49"/>
      <c r="F67" s="50"/>
      <c r="G67" s="51"/>
      <c r="M67" s="40"/>
    </row>
    <row r="68" spans="2:13" x14ac:dyDescent="0.25">
      <c r="B68" s="49"/>
      <c r="C68" s="49"/>
      <c r="F68" s="50"/>
      <c r="G68" s="51"/>
      <c r="M68" s="40"/>
    </row>
    <row r="69" spans="2:13" x14ac:dyDescent="0.25">
      <c r="B69" s="49"/>
      <c r="C69" s="49"/>
      <c r="F69" s="50"/>
      <c r="G69" s="51"/>
      <c r="M69" s="40"/>
    </row>
    <row r="70" spans="2:13" x14ac:dyDescent="0.25">
      <c r="B70" s="49"/>
      <c r="C70" s="49"/>
      <c r="F70" s="50"/>
      <c r="G70" s="51"/>
      <c r="M70" s="40"/>
    </row>
    <row r="71" spans="2:13" x14ac:dyDescent="0.25">
      <c r="B71" s="49"/>
      <c r="C71" s="49"/>
      <c r="F71" s="50"/>
      <c r="G71" s="51"/>
      <c r="M71" s="40"/>
    </row>
    <row r="72" spans="2:13" x14ac:dyDescent="0.25">
      <c r="B72" s="49"/>
      <c r="C72" s="49"/>
      <c r="F72" s="50"/>
      <c r="G72" s="51"/>
      <c r="M72" s="40"/>
    </row>
    <row r="73" spans="2:13" x14ac:dyDescent="0.25">
      <c r="B73" s="49"/>
      <c r="C73" s="49"/>
      <c r="F73" s="50"/>
      <c r="G73" s="51"/>
      <c r="M73" s="40"/>
    </row>
    <row r="74" spans="2:13" x14ac:dyDescent="0.25">
      <c r="B74" s="49"/>
      <c r="C74" s="49"/>
      <c r="F74" s="50"/>
      <c r="G74" s="51"/>
      <c r="M74" s="40"/>
    </row>
    <row r="75" spans="2:13" x14ac:dyDescent="0.25">
      <c r="B75" s="49"/>
      <c r="C75" s="49"/>
      <c r="F75" s="50"/>
      <c r="G75" s="51"/>
      <c r="M75" s="40"/>
    </row>
    <row r="76" spans="2:13" x14ac:dyDescent="0.25">
      <c r="B76" s="49"/>
      <c r="C76" s="49"/>
      <c r="F76" s="50"/>
      <c r="G76" s="51"/>
      <c r="M76" s="40"/>
    </row>
    <row r="77" spans="2:13" x14ac:dyDescent="0.25">
      <c r="B77" s="49"/>
      <c r="C77" s="49"/>
      <c r="F77" s="50"/>
      <c r="G77" s="51"/>
      <c r="M77" s="40"/>
    </row>
    <row r="78" spans="2:13" x14ac:dyDescent="0.25">
      <c r="B78" s="49"/>
      <c r="C78" s="49"/>
      <c r="F78" s="50"/>
      <c r="G78" s="51"/>
      <c r="M78" s="40"/>
    </row>
    <row r="79" spans="2:13" x14ac:dyDescent="0.25">
      <c r="B79" s="49"/>
      <c r="C79" s="49"/>
      <c r="F79" s="50"/>
      <c r="G79" s="51"/>
      <c r="M79" s="40"/>
    </row>
    <row r="80" spans="2:13" x14ac:dyDescent="0.25">
      <c r="B80" s="49"/>
      <c r="C80" s="49"/>
      <c r="F80" s="50"/>
      <c r="G80" s="51"/>
      <c r="M80" s="40"/>
    </row>
    <row r="81" spans="2:13" x14ac:dyDescent="0.25">
      <c r="B81" s="49"/>
      <c r="C81" s="49"/>
      <c r="F81" s="50"/>
      <c r="G81" s="51"/>
      <c r="M81" s="40"/>
    </row>
    <row r="82" spans="2:13" x14ac:dyDescent="0.25">
      <c r="B82" s="49"/>
      <c r="C82" s="49"/>
      <c r="F82" s="50"/>
      <c r="G82" s="51"/>
      <c r="M82" s="40"/>
    </row>
    <row r="83" spans="2:13" x14ac:dyDescent="0.25">
      <c r="B83" s="49"/>
      <c r="C83" s="49"/>
      <c r="F83" s="50"/>
      <c r="G83" s="51"/>
      <c r="M83" s="40"/>
    </row>
    <row r="84" spans="2:13" x14ac:dyDescent="0.25">
      <c r="B84" s="49"/>
      <c r="C84" s="49"/>
      <c r="F84" s="50"/>
      <c r="G84" s="51"/>
      <c r="M84" s="40"/>
    </row>
    <row r="85" spans="2:13" x14ac:dyDescent="0.25">
      <c r="B85" s="49"/>
      <c r="C85" s="49"/>
      <c r="F85" s="50"/>
      <c r="G85" s="51"/>
      <c r="M85" s="40"/>
    </row>
    <row r="86" spans="2:13" x14ac:dyDescent="0.25">
      <c r="B86" s="49"/>
      <c r="C86" s="49"/>
      <c r="F86" s="50"/>
      <c r="G86" s="51"/>
      <c r="M86" s="40"/>
    </row>
    <row r="87" spans="2:13" x14ac:dyDescent="0.25">
      <c r="B87" s="49"/>
      <c r="C87" s="49"/>
      <c r="F87" s="50"/>
      <c r="G87" s="51"/>
      <c r="M87" s="40"/>
    </row>
    <row r="88" spans="2:13" x14ac:dyDescent="0.25">
      <c r="B88" s="49"/>
      <c r="C88" s="49"/>
      <c r="F88" s="50"/>
      <c r="G88" s="51"/>
      <c r="M88" s="40"/>
    </row>
    <row r="89" spans="2:13" x14ac:dyDescent="0.25">
      <c r="B89" s="49"/>
      <c r="C89" s="49"/>
      <c r="F89" s="50"/>
      <c r="G89" s="51"/>
      <c r="M89" s="40"/>
    </row>
    <row r="90" spans="2:13" x14ac:dyDescent="0.25">
      <c r="B90" s="49"/>
      <c r="C90" s="49"/>
      <c r="F90" s="50"/>
      <c r="G90" s="51"/>
      <c r="M90" s="40"/>
    </row>
    <row r="91" spans="2:13" x14ac:dyDescent="0.25">
      <c r="B91" s="49"/>
      <c r="C91" s="49"/>
      <c r="F91" s="50"/>
      <c r="G91" s="51"/>
      <c r="M91" s="40"/>
    </row>
    <row r="92" spans="2:13" x14ac:dyDescent="0.25">
      <c r="B92" s="49"/>
      <c r="C92" s="49"/>
      <c r="F92" s="50"/>
      <c r="G92" s="51"/>
      <c r="M92" s="40"/>
    </row>
    <row r="93" spans="2:13" x14ac:dyDescent="0.25">
      <c r="B93" s="49"/>
      <c r="C93" s="49"/>
      <c r="F93" s="50"/>
      <c r="G93" s="51"/>
      <c r="M93" s="40"/>
    </row>
    <row r="94" spans="2:13" x14ac:dyDescent="0.25">
      <c r="B94" s="49"/>
      <c r="C94" s="49"/>
      <c r="F94" s="50"/>
      <c r="G94" s="51"/>
      <c r="M94" s="40"/>
    </row>
    <row r="95" spans="2:13" x14ac:dyDescent="0.25">
      <c r="B95" s="49"/>
      <c r="C95" s="49"/>
      <c r="F95" s="50"/>
      <c r="G95" s="51"/>
      <c r="M95" s="40"/>
    </row>
    <row r="96" spans="2:13" x14ac:dyDescent="0.25">
      <c r="B96" s="49"/>
      <c r="C96" s="49"/>
      <c r="F96" s="50"/>
      <c r="G96" s="51"/>
      <c r="M96" s="40"/>
    </row>
    <row r="97" spans="2:13" x14ac:dyDescent="0.25">
      <c r="B97" s="49"/>
      <c r="C97" s="49"/>
      <c r="F97" s="50"/>
      <c r="G97" s="51"/>
      <c r="M97" s="40"/>
    </row>
    <row r="98" spans="2:13" x14ac:dyDescent="0.25">
      <c r="B98" s="49"/>
      <c r="C98" s="49"/>
      <c r="F98" s="50"/>
      <c r="G98" s="51"/>
      <c r="M98" s="40"/>
    </row>
    <row r="99" spans="2:13" x14ac:dyDescent="0.25">
      <c r="B99" s="49"/>
      <c r="C99" s="49"/>
      <c r="F99" s="50"/>
      <c r="G99" s="51"/>
      <c r="M99" s="40"/>
    </row>
    <row r="100" spans="2:13" x14ac:dyDescent="0.25">
      <c r="B100" s="49"/>
      <c r="C100" s="49"/>
      <c r="F100" s="50"/>
      <c r="G100" s="51"/>
      <c r="M100" s="40"/>
    </row>
    <row r="101" spans="2:13" x14ac:dyDescent="0.25">
      <c r="B101" s="49"/>
      <c r="C101" s="49"/>
      <c r="F101" s="50"/>
      <c r="G101" s="51"/>
      <c r="M101" s="40"/>
    </row>
    <row r="102" spans="2:13" x14ac:dyDescent="0.25">
      <c r="B102" s="49"/>
      <c r="C102" s="49"/>
      <c r="F102" s="50"/>
      <c r="G102" s="51"/>
      <c r="M102" s="40"/>
    </row>
    <row r="103" spans="2:13" x14ac:dyDescent="0.25">
      <c r="B103" s="49"/>
      <c r="C103" s="49"/>
      <c r="F103" s="50"/>
      <c r="G103" s="51"/>
      <c r="M103" s="40"/>
    </row>
    <row r="104" spans="2:13" x14ac:dyDescent="0.25">
      <c r="B104" s="49"/>
      <c r="C104" s="49"/>
      <c r="F104" s="50"/>
      <c r="G104" s="51"/>
      <c r="M104" s="40"/>
    </row>
    <row r="105" spans="2:13" x14ac:dyDescent="0.25">
      <c r="B105" s="49"/>
      <c r="C105" s="49"/>
      <c r="F105" s="50"/>
      <c r="G105" s="51"/>
      <c r="M105" s="40"/>
    </row>
    <row r="106" spans="2:13" x14ac:dyDescent="0.25">
      <c r="B106" s="49"/>
      <c r="C106" s="49"/>
      <c r="F106" s="50"/>
      <c r="G106" s="51"/>
      <c r="M106" s="40"/>
    </row>
    <row r="107" spans="2:13" x14ac:dyDescent="0.25">
      <c r="B107" s="49"/>
      <c r="C107" s="49"/>
      <c r="F107" s="50"/>
      <c r="G107" s="51"/>
      <c r="M107" s="40"/>
    </row>
    <row r="108" spans="2:13" x14ac:dyDescent="0.25">
      <c r="B108" s="49"/>
      <c r="C108" s="49"/>
      <c r="F108" s="50"/>
      <c r="G108" s="51"/>
      <c r="M108" s="40"/>
    </row>
    <row r="109" spans="2:13" x14ac:dyDescent="0.25">
      <c r="B109" s="49"/>
      <c r="C109" s="49"/>
      <c r="F109" s="50"/>
      <c r="G109" s="51"/>
      <c r="M109" s="40"/>
    </row>
    <row r="110" spans="2:13" x14ac:dyDescent="0.25">
      <c r="B110" s="49"/>
      <c r="C110" s="49"/>
      <c r="F110" s="50"/>
      <c r="G110" s="51"/>
      <c r="M110" s="40"/>
    </row>
    <row r="111" spans="2:13" x14ac:dyDescent="0.25">
      <c r="B111" s="49"/>
      <c r="C111" s="49"/>
      <c r="F111" s="50"/>
      <c r="G111" s="51"/>
      <c r="M111" s="40"/>
    </row>
    <row r="112" spans="2:13" x14ac:dyDescent="0.25">
      <c r="B112" s="49"/>
      <c r="C112" s="49"/>
      <c r="F112" s="50"/>
      <c r="G112" s="51"/>
      <c r="M112" s="40"/>
    </row>
    <row r="113" spans="2:13" x14ac:dyDescent="0.25">
      <c r="B113" s="49"/>
      <c r="C113" s="49"/>
      <c r="F113" s="50"/>
      <c r="G113" s="51"/>
      <c r="M113" s="40"/>
    </row>
    <row r="114" spans="2:13" x14ac:dyDescent="0.25">
      <c r="B114" s="49"/>
      <c r="C114" s="49"/>
      <c r="F114" s="50"/>
      <c r="G114" s="51"/>
      <c r="M114" s="40"/>
    </row>
    <row r="115" spans="2:13" x14ac:dyDescent="0.25">
      <c r="B115" s="49"/>
      <c r="C115" s="49"/>
      <c r="F115" s="50"/>
      <c r="G115" s="51"/>
      <c r="M115" s="40"/>
    </row>
    <row r="116" spans="2:13" x14ac:dyDescent="0.25">
      <c r="B116" s="49"/>
      <c r="C116" s="49"/>
      <c r="F116" s="50"/>
      <c r="G116" s="51"/>
      <c r="M116" s="40"/>
    </row>
    <row r="117" spans="2:13" x14ac:dyDescent="0.25">
      <c r="B117" s="49"/>
      <c r="C117" s="49"/>
      <c r="F117" s="50"/>
      <c r="G117" s="51"/>
      <c r="M117" s="40"/>
    </row>
    <row r="118" spans="2:13" x14ac:dyDescent="0.25">
      <c r="B118" s="49"/>
      <c r="C118" s="49"/>
      <c r="F118" s="50"/>
      <c r="G118" s="51"/>
      <c r="M118" s="40"/>
    </row>
    <row r="119" spans="2:13" x14ac:dyDescent="0.25">
      <c r="B119" s="49"/>
      <c r="C119" s="49"/>
      <c r="F119" s="50"/>
      <c r="G119" s="51"/>
      <c r="M119" s="40"/>
    </row>
    <row r="120" spans="2:13" x14ac:dyDescent="0.25">
      <c r="B120" s="49"/>
      <c r="C120" s="49"/>
      <c r="F120" s="50"/>
      <c r="G120" s="51"/>
      <c r="M120" s="40"/>
    </row>
    <row r="121" spans="2:13" x14ac:dyDescent="0.25">
      <c r="B121" s="49"/>
      <c r="C121" s="49"/>
      <c r="F121" s="50"/>
      <c r="G121" s="51"/>
      <c r="M121" s="40"/>
    </row>
    <row r="122" spans="2:13" x14ac:dyDescent="0.25">
      <c r="B122" s="49"/>
      <c r="C122" s="49"/>
      <c r="F122" s="50"/>
      <c r="G122" s="51"/>
      <c r="M122" s="40"/>
    </row>
    <row r="123" spans="2:13" x14ac:dyDescent="0.25">
      <c r="B123" s="49"/>
      <c r="C123" s="49"/>
      <c r="F123" s="50"/>
      <c r="G123" s="51"/>
      <c r="M123" s="40"/>
    </row>
    <row r="124" spans="2:13" x14ac:dyDescent="0.25">
      <c r="B124" s="49"/>
      <c r="C124" s="49"/>
      <c r="F124" s="50"/>
      <c r="G124" s="51"/>
      <c r="M124" s="40"/>
    </row>
    <row r="125" spans="2:13" x14ac:dyDescent="0.25">
      <c r="B125" s="49"/>
      <c r="C125" s="49"/>
      <c r="F125" s="50"/>
      <c r="G125" s="51"/>
      <c r="M125" s="40"/>
    </row>
    <row r="126" spans="2:13" x14ac:dyDescent="0.25">
      <c r="B126" s="49"/>
      <c r="C126" s="49"/>
      <c r="F126" s="50"/>
      <c r="G126" s="51"/>
      <c r="M126" s="40"/>
    </row>
    <row r="127" spans="2:13" x14ac:dyDescent="0.25">
      <c r="B127" s="49"/>
      <c r="C127" s="49"/>
      <c r="F127" s="50"/>
      <c r="G127" s="51"/>
      <c r="M127" s="40"/>
    </row>
    <row r="128" spans="2:13" x14ac:dyDescent="0.25">
      <c r="B128" s="49"/>
      <c r="C128" s="49"/>
      <c r="F128" s="50"/>
      <c r="G128" s="51"/>
      <c r="M128" s="40"/>
    </row>
    <row r="129" spans="2:13" x14ac:dyDescent="0.25">
      <c r="B129" s="49"/>
      <c r="C129" s="49"/>
      <c r="F129" s="50"/>
      <c r="G129" s="51"/>
      <c r="M129" s="40"/>
    </row>
    <row r="130" spans="2:13" x14ac:dyDescent="0.25">
      <c r="B130" s="49"/>
      <c r="C130" s="49"/>
      <c r="F130" s="50"/>
      <c r="G130" s="51"/>
      <c r="M130" s="40"/>
    </row>
    <row r="131" spans="2:13" x14ac:dyDescent="0.25">
      <c r="B131" s="49"/>
      <c r="C131" s="49"/>
      <c r="F131" s="50"/>
      <c r="G131" s="51"/>
      <c r="M131" s="40"/>
    </row>
    <row r="132" spans="2:13" x14ac:dyDescent="0.25">
      <c r="B132" s="49"/>
      <c r="C132" s="49"/>
      <c r="F132" s="50"/>
      <c r="G132" s="51"/>
      <c r="M132" s="40"/>
    </row>
    <row r="133" spans="2:13" x14ac:dyDescent="0.25">
      <c r="B133" s="49"/>
      <c r="C133" s="49"/>
      <c r="F133" s="50"/>
      <c r="G133" s="51"/>
      <c r="M133" s="40"/>
    </row>
    <row r="134" spans="2:13" x14ac:dyDescent="0.25">
      <c r="B134" s="49"/>
      <c r="C134" s="49"/>
      <c r="F134" s="50"/>
      <c r="G134" s="51"/>
      <c r="M134" s="40"/>
    </row>
    <row r="135" spans="2:13" x14ac:dyDescent="0.25">
      <c r="B135" s="49"/>
      <c r="C135" s="49"/>
      <c r="F135" s="50"/>
      <c r="G135" s="51"/>
      <c r="M135" s="40"/>
    </row>
    <row r="136" spans="2:13" x14ac:dyDescent="0.25">
      <c r="B136" s="49"/>
      <c r="C136" s="49"/>
      <c r="F136" s="50"/>
      <c r="G136" s="51"/>
      <c r="M136" s="40"/>
    </row>
    <row r="137" spans="2:13" x14ac:dyDescent="0.25">
      <c r="B137" s="49"/>
      <c r="C137" s="49"/>
      <c r="F137" s="50"/>
      <c r="G137" s="51"/>
      <c r="M137" s="40"/>
    </row>
    <row r="138" spans="2:13" x14ac:dyDescent="0.25">
      <c r="B138" s="49"/>
      <c r="C138" s="49"/>
      <c r="F138" s="50"/>
      <c r="G138" s="51"/>
      <c r="M138" s="40"/>
    </row>
    <row r="139" spans="2:13" x14ac:dyDescent="0.25">
      <c r="B139" s="49"/>
      <c r="C139" s="49"/>
      <c r="F139" s="50"/>
      <c r="G139" s="51"/>
      <c r="M139" s="40"/>
    </row>
    <row r="140" spans="2:13" x14ac:dyDescent="0.25">
      <c r="B140" s="49"/>
      <c r="C140" s="49"/>
      <c r="F140" s="50"/>
      <c r="G140" s="51"/>
      <c r="M140" s="40"/>
    </row>
    <row r="141" spans="2:13" x14ac:dyDescent="0.25">
      <c r="B141" s="49"/>
      <c r="C141" s="49"/>
      <c r="F141" s="50"/>
      <c r="G141" s="51"/>
      <c r="M141" s="40"/>
    </row>
    <row r="142" spans="2:13" x14ac:dyDescent="0.25">
      <c r="B142" s="49"/>
      <c r="C142" s="49"/>
      <c r="F142" s="50"/>
      <c r="G142" s="51"/>
      <c r="M142" s="40"/>
    </row>
    <row r="143" spans="2:13" x14ac:dyDescent="0.25">
      <c r="B143" s="49"/>
      <c r="C143" s="49"/>
      <c r="F143" s="50"/>
      <c r="G143" s="51"/>
      <c r="M143" s="40"/>
    </row>
    <row r="144" spans="2:13" x14ac:dyDescent="0.25">
      <c r="B144" s="49"/>
      <c r="C144" s="49"/>
      <c r="F144" s="50"/>
      <c r="G144" s="51"/>
      <c r="M144" s="40"/>
    </row>
    <row r="145" spans="2:13" x14ac:dyDescent="0.25">
      <c r="B145" s="49"/>
      <c r="C145" s="49"/>
      <c r="F145" s="50"/>
      <c r="G145" s="51"/>
      <c r="M145" s="40"/>
    </row>
    <row r="146" spans="2:13" x14ac:dyDescent="0.25">
      <c r="B146" s="49"/>
      <c r="C146" s="49"/>
      <c r="F146" s="50"/>
      <c r="G146" s="51"/>
      <c r="M146" s="40"/>
    </row>
    <row r="147" spans="2:13" x14ac:dyDescent="0.25">
      <c r="B147" s="49"/>
      <c r="C147" s="49"/>
      <c r="F147" s="50"/>
      <c r="G147" s="51"/>
      <c r="M147" s="40"/>
    </row>
    <row r="148" spans="2:13" x14ac:dyDescent="0.25">
      <c r="B148" s="49"/>
      <c r="C148" s="49"/>
      <c r="F148" s="50"/>
      <c r="G148" s="51"/>
      <c r="M148" s="40"/>
    </row>
    <row r="149" spans="2:13" x14ac:dyDescent="0.25">
      <c r="B149" s="49"/>
      <c r="C149" s="49"/>
      <c r="F149" s="50"/>
      <c r="G149" s="51"/>
      <c r="M149" s="40"/>
    </row>
    <row r="150" spans="2:13" x14ac:dyDescent="0.25">
      <c r="B150" s="49"/>
      <c r="C150" s="49"/>
      <c r="F150" s="50"/>
      <c r="G150" s="51"/>
      <c r="M150" s="40"/>
    </row>
    <row r="151" spans="2:13" x14ac:dyDescent="0.25">
      <c r="B151" s="49"/>
      <c r="C151" s="49"/>
      <c r="F151" s="50"/>
      <c r="G151" s="51"/>
      <c r="M151" s="40"/>
    </row>
    <row r="152" spans="2:13" x14ac:dyDescent="0.25">
      <c r="B152" s="49"/>
      <c r="C152" s="49"/>
      <c r="F152" s="50"/>
      <c r="G152" s="51"/>
      <c r="M152" s="40"/>
    </row>
    <row r="153" spans="2:13" x14ac:dyDescent="0.25">
      <c r="B153" s="49"/>
      <c r="C153" s="49"/>
      <c r="F153" s="50"/>
      <c r="G153" s="51"/>
      <c r="M153" s="40"/>
    </row>
    <row r="154" spans="2:13" x14ac:dyDescent="0.25">
      <c r="B154" s="49"/>
      <c r="C154" s="49"/>
      <c r="F154" s="50"/>
      <c r="G154" s="51"/>
      <c r="M154" s="40"/>
    </row>
    <row r="155" spans="2:13" x14ac:dyDescent="0.25">
      <c r="B155" s="49"/>
      <c r="C155" s="49"/>
      <c r="F155" s="50"/>
      <c r="G155" s="51"/>
      <c r="M155" s="40"/>
    </row>
    <row r="156" spans="2:13" x14ac:dyDescent="0.25">
      <c r="B156" s="49"/>
      <c r="C156" s="49"/>
      <c r="F156" s="50"/>
      <c r="G156" s="51"/>
      <c r="M156" s="40"/>
    </row>
    <row r="157" spans="2:13" x14ac:dyDescent="0.25">
      <c r="B157" s="49"/>
      <c r="C157" s="49"/>
      <c r="F157" s="50"/>
      <c r="G157" s="51"/>
      <c r="M157" s="40"/>
    </row>
    <row r="158" spans="2:13" x14ac:dyDescent="0.25">
      <c r="B158" s="49"/>
      <c r="C158" s="49"/>
      <c r="F158" s="50"/>
      <c r="G158" s="51"/>
      <c r="M158" s="40"/>
    </row>
    <row r="159" spans="2:13" x14ac:dyDescent="0.25">
      <c r="B159" s="49"/>
      <c r="C159" s="49"/>
      <c r="F159" s="50"/>
      <c r="G159" s="51"/>
      <c r="M159" s="40"/>
    </row>
    <row r="160" spans="2:13" x14ac:dyDescent="0.25">
      <c r="B160" s="49"/>
      <c r="C160" s="49"/>
      <c r="F160" s="50"/>
      <c r="G160" s="51"/>
      <c r="M160" s="40"/>
    </row>
    <row r="161" spans="2:13" x14ac:dyDescent="0.25">
      <c r="B161" s="49"/>
      <c r="C161" s="49"/>
      <c r="F161" s="50"/>
      <c r="G161" s="51"/>
      <c r="M161" s="40"/>
    </row>
    <row r="162" spans="2:13" x14ac:dyDescent="0.25">
      <c r="B162" s="49"/>
      <c r="C162" s="49"/>
      <c r="F162" s="50"/>
      <c r="G162" s="51"/>
      <c r="M162" s="40"/>
    </row>
    <row r="163" spans="2:13" x14ac:dyDescent="0.25">
      <c r="B163" s="49"/>
      <c r="C163" s="49"/>
      <c r="F163" s="50"/>
      <c r="G163" s="51"/>
      <c r="M163" s="40"/>
    </row>
    <row r="164" spans="2:13" x14ac:dyDescent="0.25">
      <c r="B164" s="49"/>
      <c r="C164" s="49"/>
      <c r="F164" s="50"/>
      <c r="G164" s="51"/>
      <c r="M164" s="40"/>
    </row>
    <row r="165" spans="2:13" x14ac:dyDescent="0.25">
      <c r="B165" s="49"/>
      <c r="C165" s="49"/>
      <c r="F165" s="50"/>
      <c r="G165" s="51"/>
      <c r="M165" s="40"/>
    </row>
    <row r="166" spans="2:13" x14ac:dyDescent="0.25">
      <c r="B166" s="49"/>
      <c r="C166" s="49"/>
      <c r="F166" s="50"/>
      <c r="G166" s="51"/>
      <c r="M166" s="40"/>
    </row>
    <row r="167" spans="2:13" x14ac:dyDescent="0.25">
      <c r="B167" s="49"/>
      <c r="C167" s="49"/>
      <c r="F167" s="50"/>
      <c r="G167" s="51"/>
      <c r="M167" s="40"/>
    </row>
    <row r="168" spans="2:13" x14ac:dyDescent="0.25">
      <c r="B168" s="49"/>
      <c r="C168" s="49"/>
      <c r="F168" s="50"/>
      <c r="G168" s="51"/>
      <c r="M168" s="40"/>
    </row>
    <row r="169" spans="2:13" x14ac:dyDescent="0.25">
      <c r="B169" s="49"/>
      <c r="C169" s="49"/>
      <c r="F169" s="50"/>
      <c r="G169" s="51"/>
      <c r="M169" s="40"/>
    </row>
    <row r="170" spans="2:13" x14ac:dyDescent="0.25">
      <c r="B170" s="49"/>
      <c r="C170" s="49"/>
      <c r="F170" s="50"/>
      <c r="G170" s="51"/>
      <c r="M170" s="40"/>
    </row>
    <row r="171" spans="2:13" x14ac:dyDescent="0.25">
      <c r="B171" s="49"/>
      <c r="C171" s="49"/>
      <c r="F171" s="50"/>
      <c r="G171" s="51"/>
      <c r="M171" s="40"/>
    </row>
    <row r="172" spans="2:13" x14ac:dyDescent="0.25">
      <c r="B172" s="49"/>
      <c r="C172" s="49"/>
      <c r="F172" s="50"/>
      <c r="G172" s="51"/>
      <c r="M172" s="40"/>
    </row>
    <row r="173" spans="2:13" x14ac:dyDescent="0.25">
      <c r="B173" s="49"/>
      <c r="C173" s="49"/>
      <c r="F173" s="50"/>
      <c r="G173" s="51"/>
      <c r="M173" s="40"/>
    </row>
    <row r="174" spans="2:13" x14ac:dyDescent="0.25">
      <c r="B174" s="49"/>
      <c r="C174" s="49"/>
      <c r="F174" s="50"/>
      <c r="G174" s="51"/>
      <c r="M174" s="40"/>
    </row>
    <row r="175" spans="2:13" x14ac:dyDescent="0.25">
      <c r="B175" s="49"/>
      <c r="C175" s="49"/>
      <c r="F175" s="50"/>
      <c r="G175" s="51"/>
      <c r="M175" s="40"/>
    </row>
    <row r="176" spans="2:13" x14ac:dyDescent="0.25">
      <c r="B176" s="49"/>
      <c r="C176" s="49"/>
      <c r="F176" s="50"/>
      <c r="G176" s="51"/>
      <c r="M176" s="40"/>
    </row>
    <row r="177" spans="2:13" x14ac:dyDescent="0.25">
      <c r="B177" s="49"/>
      <c r="C177" s="49"/>
      <c r="F177" s="50"/>
      <c r="G177" s="51"/>
      <c r="M177" s="40"/>
    </row>
    <row r="178" spans="2:13" x14ac:dyDescent="0.25">
      <c r="B178" s="49"/>
      <c r="C178" s="49"/>
      <c r="F178" s="50"/>
      <c r="G178" s="51"/>
      <c r="M178" s="40"/>
    </row>
    <row r="179" spans="2:13" x14ac:dyDescent="0.25">
      <c r="B179" s="49"/>
      <c r="C179" s="49"/>
      <c r="F179" s="50"/>
      <c r="G179" s="51"/>
      <c r="M179" s="40"/>
    </row>
    <row r="180" spans="2:13" x14ac:dyDescent="0.25">
      <c r="B180" s="49"/>
      <c r="C180" s="49"/>
      <c r="F180" s="50"/>
      <c r="G180" s="51"/>
      <c r="M180" s="40"/>
    </row>
    <row r="181" spans="2:13" x14ac:dyDescent="0.25">
      <c r="B181" s="49"/>
      <c r="C181" s="49"/>
      <c r="F181" s="50"/>
      <c r="G181" s="51"/>
      <c r="M181" s="40"/>
    </row>
    <row r="182" spans="2:13" x14ac:dyDescent="0.25">
      <c r="B182" s="49"/>
      <c r="C182" s="49"/>
      <c r="F182" s="50"/>
      <c r="G182" s="51"/>
      <c r="M182" s="40"/>
    </row>
    <row r="183" spans="2:13" x14ac:dyDescent="0.25">
      <c r="B183" s="49"/>
      <c r="C183" s="49"/>
      <c r="F183" s="50"/>
      <c r="G183" s="51"/>
      <c r="M183" s="40"/>
    </row>
    <row r="184" spans="2:13" x14ac:dyDescent="0.25">
      <c r="B184" s="49"/>
      <c r="C184" s="49"/>
      <c r="F184" s="50"/>
      <c r="G184" s="51"/>
      <c r="M184" s="40"/>
    </row>
    <row r="185" spans="2:13" x14ac:dyDescent="0.25">
      <c r="B185" s="49"/>
      <c r="C185" s="49"/>
      <c r="F185" s="50"/>
      <c r="G185" s="51"/>
      <c r="M185" s="40"/>
    </row>
    <row r="186" spans="2:13" x14ac:dyDescent="0.25">
      <c r="B186" s="49"/>
      <c r="C186" s="49"/>
      <c r="F186" s="50"/>
      <c r="G186" s="51"/>
      <c r="M186" s="40"/>
    </row>
    <row r="187" spans="2:13" x14ac:dyDescent="0.25">
      <c r="B187" s="49"/>
      <c r="C187" s="49"/>
      <c r="F187" s="50"/>
      <c r="G187" s="51"/>
      <c r="M187" s="40"/>
    </row>
    <row r="188" spans="2:13" x14ac:dyDescent="0.25">
      <c r="B188" s="49"/>
      <c r="C188" s="49"/>
      <c r="F188" s="50"/>
      <c r="G188" s="51"/>
      <c r="M188" s="40"/>
    </row>
    <row r="189" spans="2:13" x14ac:dyDescent="0.25">
      <c r="B189" s="49"/>
      <c r="C189" s="49"/>
      <c r="F189" s="50"/>
      <c r="G189" s="51"/>
      <c r="M189" s="40"/>
    </row>
    <row r="190" spans="2:13" x14ac:dyDescent="0.25">
      <c r="B190" s="49"/>
      <c r="C190" s="49"/>
      <c r="F190" s="50"/>
      <c r="G190" s="51"/>
      <c r="M190" s="40"/>
    </row>
    <row r="191" spans="2:13" x14ac:dyDescent="0.25">
      <c r="B191" s="49"/>
      <c r="C191" s="49"/>
      <c r="F191" s="50"/>
      <c r="G191" s="51"/>
      <c r="M191" s="40"/>
    </row>
    <row r="192" spans="2:13" x14ac:dyDescent="0.25">
      <c r="B192" s="49"/>
      <c r="C192" s="49"/>
      <c r="F192" s="50"/>
      <c r="G192" s="51"/>
      <c r="M192" s="40"/>
    </row>
    <row r="193" spans="2:13" x14ac:dyDescent="0.25">
      <c r="B193" s="49"/>
      <c r="C193" s="49"/>
      <c r="F193" s="50"/>
      <c r="G193" s="51"/>
      <c r="M193" s="40"/>
    </row>
    <row r="194" spans="2:13" x14ac:dyDescent="0.25">
      <c r="B194" s="49"/>
      <c r="C194" s="49"/>
      <c r="F194" s="50"/>
      <c r="G194" s="51"/>
      <c r="M194" s="40"/>
    </row>
    <row r="195" spans="2:13" x14ac:dyDescent="0.25">
      <c r="B195" s="49"/>
      <c r="C195" s="49"/>
      <c r="F195" s="50"/>
      <c r="G195" s="51"/>
      <c r="M195" s="40"/>
    </row>
    <row r="196" spans="2:13" x14ac:dyDescent="0.25">
      <c r="B196" s="49"/>
      <c r="C196" s="49"/>
      <c r="F196" s="50"/>
      <c r="G196" s="51"/>
      <c r="M196" s="40"/>
    </row>
    <row r="197" spans="2:13" x14ac:dyDescent="0.25">
      <c r="B197" s="49"/>
      <c r="C197" s="49"/>
      <c r="F197" s="50"/>
      <c r="G197" s="51"/>
      <c r="M197" s="40"/>
    </row>
    <row r="198" spans="2:13" x14ac:dyDescent="0.25">
      <c r="B198" s="49"/>
      <c r="C198" s="49"/>
      <c r="F198" s="50"/>
      <c r="G198" s="51"/>
      <c r="M198" s="40"/>
    </row>
    <row r="199" spans="2:13" x14ac:dyDescent="0.25">
      <c r="B199" s="49"/>
      <c r="C199" s="49"/>
      <c r="F199" s="50"/>
      <c r="G199" s="51"/>
      <c r="M199" s="40"/>
    </row>
    <row r="200" spans="2:13" x14ac:dyDescent="0.25">
      <c r="B200" s="49"/>
      <c r="C200" s="49"/>
      <c r="F200" s="50"/>
      <c r="G200" s="51"/>
      <c r="M200" s="40"/>
    </row>
    <row r="201" spans="2:13" x14ac:dyDescent="0.25">
      <c r="B201" s="49"/>
      <c r="C201" s="49"/>
      <c r="F201" s="50"/>
      <c r="G201" s="51"/>
      <c r="M201" s="40"/>
    </row>
    <row r="202" spans="2:13" x14ac:dyDescent="0.25">
      <c r="B202" s="49"/>
      <c r="C202" s="49"/>
      <c r="F202" s="50"/>
      <c r="G202" s="51"/>
      <c r="M202" s="40"/>
    </row>
    <row r="203" spans="2:13" x14ac:dyDescent="0.25">
      <c r="B203" s="49"/>
      <c r="C203" s="49"/>
      <c r="F203" s="50"/>
      <c r="G203" s="51"/>
      <c r="M203" s="40"/>
    </row>
    <row r="204" spans="2:13" x14ac:dyDescent="0.25">
      <c r="B204" s="49"/>
      <c r="C204" s="49"/>
      <c r="F204" s="50"/>
      <c r="G204" s="51"/>
      <c r="M204" s="40"/>
    </row>
    <row r="205" spans="2:13" x14ac:dyDescent="0.25">
      <c r="B205" s="49"/>
      <c r="C205" s="49"/>
      <c r="F205" s="50"/>
      <c r="G205" s="51"/>
      <c r="M205" s="40"/>
    </row>
    <row r="206" spans="2:13" x14ac:dyDescent="0.25">
      <c r="B206" s="49"/>
      <c r="C206" s="49"/>
      <c r="F206" s="50"/>
      <c r="G206" s="51"/>
      <c r="M206" s="40"/>
    </row>
    <row r="207" spans="2:13" x14ac:dyDescent="0.25">
      <c r="B207" s="49"/>
      <c r="C207" s="49"/>
      <c r="F207" s="50"/>
      <c r="G207" s="51"/>
      <c r="M207" s="40"/>
    </row>
    <row r="208" spans="2:13" x14ac:dyDescent="0.25">
      <c r="B208" s="49"/>
      <c r="C208" s="49"/>
      <c r="F208" s="50"/>
      <c r="G208" s="51"/>
      <c r="M208" s="40"/>
    </row>
    <row r="209" spans="2:13" x14ac:dyDescent="0.25">
      <c r="B209" s="49"/>
      <c r="C209" s="49"/>
      <c r="F209" s="50"/>
      <c r="G209" s="51"/>
      <c r="M209" s="40"/>
    </row>
    <row r="210" spans="2:13" x14ac:dyDescent="0.25">
      <c r="B210" s="49"/>
      <c r="C210" s="49"/>
      <c r="F210" s="50"/>
      <c r="G210" s="51"/>
      <c r="M210" s="40"/>
    </row>
    <row r="211" spans="2:13" x14ac:dyDescent="0.25">
      <c r="B211" s="49"/>
      <c r="C211" s="49"/>
      <c r="F211" s="50"/>
      <c r="G211" s="51"/>
      <c r="M211" s="40"/>
    </row>
    <row r="212" spans="2:13" x14ac:dyDescent="0.25">
      <c r="B212" s="49"/>
      <c r="C212" s="49"/>
      <c r="F212" s="50"/>
      <c r="G212" s="51"/>
      <c r="M212" s="40"/>
    </row>
    <row r="213" spans="2:13" x14ac:dyDescent="0.25">
      <c r="B213" s="49"/>
      <c r="C213" s="49"/>
      <c r="F213" s="50"/>
      <c r="G213" s="51"/>
      <c r="M213" s="40"/>
    </row>
    <row r="214" spans="2:13" x14ac:dyDescent="0.25">
      <c r="B214" s="49"/>
      <c r="C214" s="49"/>
      <c r="F214" s="50"/>
      <c r="G214" s="51"/>
      <c r="M214" s="40"/>
    </row>
    <row r="215" spans="2:13" x14ac:dyDescent="0.25">
      <c r="B215" s="49"/>
      <c r="C215" s="49"/>
      <c r="F215" s="50"/>
      <c r="G215" s="51"/>
      <c r="M215" s="40"/>
    </row>
    <row r="216" spans="2:13" x14ac:dyDescent="0.25">
      <c r="B216" s="49"/>
      <c r="C216" s="49"/>
      <c r="F216" s="50"/>
      <c r="G216" s="51"/>
      <c r="M216" s="40"/>
    </row>
    <row r="217" spans="2:13" x14ac:dyDescent="0.25">
      <c r="B217" s="49"/>
      <c r="C217" s="49"/>
      <c r="F217" s="50"/>
      <c r="G217" s="51"/>
      <c r="M217" s="40"/>
    </row>
    <row r="218" spans="2:13" x14ac:dyDescent="0.25">
      <c r="B218" s="49"/>
      <c r="C218" s="49"/>
      <c r="F218" s="50"/>
      <c r="G218" s="51"/>
      <c r="M218" s="40"/>
    </row>
    <row r="219" spans="2:13" x14ac:dyDescent="0.25">
      <c r="B219" s="49"/>
      <c r="C219" s="49"/>
      <c r="F219" s="50"/>
      <c r="G219" s="51"/>
      <c r="M219" s="40"/>
    </row>
    <row r="220" spans="2:13" x14ac:dyDescent="0.25">
      <c r="B220" s="49"/>
      <c r="C220" s="49"/>
      <c r="F220" s="50"/>
      <c r="G220" s="51"/>
      <c r="M220" s="40"/>
    </row>
    <row r="221" spans="2:13" x14ac:dyDescent="0.25">
      <c r="B221" s="49"/>
      <c r="C221" s="49"/>
      <c r="F221" s="50"/>
      <c r="G221" s="51"/>
      <c r="M221" s="40"/>
    </row>
    <row r="222" spans="2:13" x14ac:dyDescent="0.25">
      <c r="B222" s="49"/>
      <c r="C222" s="49"/>
      <c r="F222" s="50"/>
      <c r="G222" s="51"/>
      <c r="M222" s="40"/>
    </row>
    <row r="223" spans="2:13" x14ac:dyDescent="0.25">
      <c r="B223" s="49"/>
      <c r="C223" s="49"/>
      <c r="F223" s="50"/>
      <c r="G223" s="51"/>
      <c r="M223" s="40"/>
    </row>
    <row r="224" spans="2:13" x14ac:dyDescent="0.25">
      <c r="B224" s="49"/>
      <c r="C224" s="49"/>
      <c r="F224" s="50"/>
      <c r="G224" s="51"/>
      <c r="M224" s="40"/>
    </row>
    <row r="225" spans="2:13" x14ac:dyDescent="0.25">
      <c r="B225" s="49"/>
      <c r="C225" s="49"/>
      <c r="F225" s="50"/>
      <c r="G225" s="51"/>
      <c r="M225" s="40"/>
    </row>
    <row r="226" spans="2:13" x14ac:dyDescent="0.25">
      <c r="B226" s="49"/>
      <c r="C226" s="49"/>
      <c r="F226" s="50"/>
      <c r="G226" s="51"/>
      <c r="M226" s="40"/>
    </row>
    <row r="227" spans="2:13" x14ac:dyDescent="0.25">
      <c r="B227" s="49"/>
      <c r="C227" s="49"/>
      <c r="F227" s="50"/>
      <c r="G227" s="51"/>
      <c r="M227" s="40"/>
    </row>
    <row r="228" spans="2:13" x14ac:dyDescent="0.25">
      <c r="B228" s="49"/>
      <c r="C228" s="49"/>
      <c r="F228" s="50"/>
      <c r="G228" s="51"/>
      <c r="M228" s="40"/>
    </row>
    <row r="229" spans="2:13" x14ac:dyDescent="0.25">
      <c r="B229" s="49"/>
      <c r="C229" s="49"/>
      <c r="F229" s="50"/>
      <c r="G229" s="51"/>
      <c r="M229" s="40"/>
    </row>
    <row r="230" spans="2:13" x14ac:dyDescent="0.25">
      <c r="B230" s="49"/>
      <c r="C230" s="49"/>
      <c r="F230" s="50"/>
      <c r="G230" s="51"/>
      <c r="M230" s="40"/>
    </row>
    <row r="231" spans="2:13" x14ac:dyDescent="0.25">
      <c r="B231" s="49"/>
      <c r="C231" s="49"/>
      <c r="F231" s="50"/>
      <c r="G231" s="51"/>
      <c r="M231" s="40"/>
    </row>
    <row r="232" spans="2:13" x14ac:dyDescent="0.25">
      <c r="B232" s="49"/>
      <c r="C232" s="49"/>
      <c r="F232" s="50"/>
      <c r="G232" s="51"/>
      <c r="M232" s="40"/>
    </row>
    <row r="233" spans="2:13" x14ac:dyDescent="0.25">
      <c r="B233" s="49"/>
      <c r="C233" s="49"/>
      <c r="F233" s="50"/>
      <c r="G233" s="51"/>
      <c r="M233" s="40"/>
    </row>
    <row r="234" spans="2:13" x14ac:dyDescent="0.25">
      <c r="B234" s="49"/>
      <c r="C234" s="49"/>
      <c r="F234" s="50"/>
      <c r="G234" s="51"/>
      <c r="M234" s="40"/>
    </row>
    <row r="235" spans="2:13" x14ac:dyDescent="0.25">
      <c r="B235" s="49"/>
      <c r="C235" s="49"/>
      <c r="F235" s="50"/>
      <c r="G235" s="51"/>
      <c r="M235" s="40"/>
    </row>
    <row r="236" spans="2:13" x14ac:dyDescent="0.25">
      <c r="B236" s="49"/>
      <c r="C236" s="49"/>
      <c r="F236" s="50"/>
      <c r="G236" s="51"/>
      <c r="M236" s="40"/>
    </row>
    <row r="237" spans="2:13" x14ac:dyDescent="0.25">
      <c r="B237" s="49"/>
      <c r="C237" s="49"/>
      <c r="F237" s="50"/>
      <c r="G237" s="51"/>
      <c r="M237" s="40"/>
    </row>
    <row r="238" spans="2:13" x14ac:dyDescent="0.25">
      <c r="B238" s="49"/>
      <c r="C238" s="49"/>
      <c r="F238" s="50"/>
      <c r="G238" s="51"/>
      <c r="M238" s="40"/>
    </row>
    <row r="239" spans="2:13" x14ac:dyDescent="0.25">
      <c r="B239" s="49"/>
      <c r="C239" s="49"/>
      <c r="F239" s="50"/>
      <c r="G239" s="51"/>
      <c r="M239" s="40"/>
    </row>
    <row r="240" spans="2:13" x14ac:dyDescent="0.25">
      <c r="B240" s="49"/>
      <c r="C240" s="49"/>
      <c r="F240" s="50"/>
      <c r="G240" s="51"/>
      <c r="M240" s="40"/>
    </row>
    <row r="241" spans="2:13" x14ac:dyDescent="0.25">
      <c r="B241" s="49"/>
      <c r="C241" s="49"/>
      <c r="F241" s="50"/>
      <c r="G241" s="51"/>
      <c r="M241" s="40"/>
    </row>
    <row r="242" spans="2:13" x14ac:dyDescent="0.25">
      <c r="B242" s="49"/>
      <c r="C242" s="49"/>
      <c r="F242" s="50"/>
      <c r="G242" s="51"/>
      <c r="M242" s="40"/>
    </row>
    <row r="243" spans="2:13" x14ac:dyDescent="0.25">
      <c r="B243" s="49"/>
      <c r="C243" s="49"/>
      <c r="F243" s="50"/>
      <c r="G243" s="51"/>
      <c r="M243" s="40"/>
    </row>
    <row r="244" spans="2:13" x14ac:dyDescent="0.25">
      <c r="B244" s="49"/>
      <c r="C244" s="49"/>
      <c r="F244" s="50"/>
      <c r="G244" s="51"/>
      <c r="M244" s="40"/>
    </row>
    <row r="245" spans="2:13" x14ac:dyDescent="0.25">
      <c r="B245" s="49"/>
      <c r="C245" s="49"/>
      <c r="F245" s="50"/>
      <c r="G245" s="51"/>
      <c r="M245" s="40"/>
    </row>
    <row r="246" spans="2:13" x14ac:dyDescent="0.25">
      <c r="B246" s="49"/>
      <c r="C246" s="49"/>
      <c r="F246" s="50"/>
      <c r="G246" s="51"/>
      <c r="M246" s="40"/>
    </row>
    <row r="247" spans="2:13" x14ac:dyDescent="0.25">
      <c r="B247" s="49"/>
      <c r="C247" s="49"/>
      <c r="F247" s="50"/>
      <c r="G247" s="51"/>
      <c r="M247" s="40"/>
    </row>
    <row r="248" spans="2:13" x14ac:dyDescent="0.25">
      <c r="B248" s="49"/>
      <c r="C248" s="49"/>
      <c r="F248" s="50"/>
      <c r="G248" s="51"/>
      <c r="M248" s="40"/>
    </row>
    <row r="249" spans="2:13" x14ac:dyDescent="0.25">
      <c r="B249" s="49"/>
      <c r="C249" s="49"/>
      <c r="F249" s="50"/>
      <c r="G249" s="51"/>
      <c r="M249" s="40"/>
    </row>
    <row r="250" spans="2:13" x14ac:dyDescent="0.25">
      <c r="B250" s="49"/>
      <c r="C250" s="49"/>
      <c r="F250" s="50"/>
      <c r="G250" s="51"/>
      <c r="M250" s="40"/>
    </row>
    <row r="251" spans="2:13" x14ac:dyDescent="0.25">
      <c r="B251" s="49"/>
      <c r="C251" s="49"/>
      <c r="F251" s="50"/>
      <c r="G251" s="51"/>
      <c r="M251" s="40"/>
    </row>
    <row r="252" spans="2:13" x14ac:dyDescent="0.25">
      <c r="B252" s="49"/>
      <c r="C252" s="49"/>
      <c r="F252" s="50"/>
      <c r="G252" s="51"/>
      <c r="M252" s="40"/>
    </row>
    <row r="253" spans="2:13" x14ac:dyDescent="0.25">
      <c r="B253" s="49"/>
      <c r="C253" s="49"/>
      <c r="F253" s="50"/>
      <c r="G253" s="51"/>
      <c r="M253" s="40"/>
    </row>
    <row r="254" spans="2:13" x14ac:dyDescent="0.25">
      <c r="B254" s="49"/>
      <c r="C254" s="49"/>
      <c r="F254" s="50"/>
      <c r="G254" s="51"/>
      <c r="M254" s="40"/>
    </row>
    <row r="255" spans="2:13" x14ac:dyDescent="0.25">
      <c r="B255" s="49"/>
      <c r="C255" s="49"/>
      <c r="F255" s="50"/>
      <c r="G255" s="51"/>
      <c r="M255" s="40"/>
    </row>
    <row r="256" spans="2:13" x14ac:dyDescent="0.25">
      <c r="B256" s="49"/>
      <c r="C256" s="49"/>
      <c r="F256" s="50"/>
      <c r="G256" s="51"/>
      <c r="M256" s="40"/>
    </row>
    <row r="257" spans="2:13" x14ac:dyDescent="0.25">
      <c r="B257" s="49"/>
      <c r="C257" s="49"/>
      <c r="F257" s="50"/>
      <c r="G257" s="51"/>
      <c r="M257" s="40"/>
    </row>
    <row r="258" spans="2:13" x14ac:dyDescent="0.25">
      <c r="B258" s="49"/>
      <c r="C258" s="49"/>
      <c r="F258" s="50"/>
      <c r="G258" s="51"/>
      <c r="M258" s="40"/>
    </row>
    <row r="259" spans="2:13" x14ac:dyDescent="0.25">
      <c r="B259" s="49"/>
      <c r="C259" s="49"/>
      <c r="F259" s="50"/>
      <c r="G259" s="51"/>
      <c r="M259" s="40"/>
    </row>
    <row r="260" spans="2:13" x14ac:dyDescent="0.25">
      <c r="B260" s="49"/>
      <c r="C260" s="49"/>
      <c r="F260" s="50"/>
      <c r="G260" s="51"/>
      <c r="M260" s="40"/>
    </row>
    <row r="261" spans="2:13" x14ac:dyDescent="0.25">
      <c r="B261" s="49"/>
      <c r="C261" s="49"/>
      <c r="F261" s="50"/>
      <c r="G261" s="51"/>
      <c r="M261" s="40"/>
    </row>
    <row r="262" spans="2:13" x14ac:dyDescent="0.25">
      <c r="B262" s="49"/>
      <c r="C262" s="49"/>
      <c r="F262" s="50"/>
      <c r="G262" s="51"/>
      <c r="M262" s="40"/>
    </row>
    <row r="263" spans="2:13" x14ac:dyDescent="0.25">
      <c r="B263" s="49"/>
      <c r="C263" s="49"/>
      <c r="F263" s="50"/>
      <c r="G263" s="51"/>
      <c r="M263" s="40"/>
    </row>
    <row r="264" spans="2:13" x14ac:dyDescent="0.25">
      <c r="B264" s="49"/>
      <c r="C264" s="49"/>
      <c r="F264" s="50"/>
      <c r="G264" s="51"/>
      <c r="M264" s="40"/>
    </row>
    <row r="265" spans="2:13" x14ac:dyDescent="0.25">
      <c r="B265" s="49"/>
      <c r="C265" s="49"/>
      <c r="F265" s="50"/>
      <c r="G265" s="51"/>
      <c r="M265" s="40"/>
    </row>
    <row r="266" spans="2:13" x14ac:dyDescent="0.25">
      <c r="B266" s="49"/>
      <c r="C266" s="49"/>
      <c r="F266" s="50"/>
      <c r="G266" s="51"/>
      <c r="M266" s="40"/>
    </row>
    <row r="267" spans="2:13" x14ac:dyDescent="0.25">
      <c r="B267" s="49"/>
      <c r="C267" s="49"/>
      <c r="F267" s="50"/>
      <c r="G267" s="51"/>
      <c r="M267" s="40"/>
    </row>
    <row r="268" spans="2:13" x14ac:dyDescent="0.25">
      <c r="B268" s="49"/>
      <c r="C268" s="49"/>
      <c r="F268" s="50"/>
      <c r="G268" s="51"/>
      <c r="M268" s="40"/>
    </row>
    <row r="269" spans="2:13" x14ac:dyDescent="0.25">
      <c r="B269" s="49"/>
      <c r="C269" s="49"/>
      <c r="F269" s="50"/>
      <c r="G269" s="51"/>
      <c r="M269" s="40"/>
    </row>
    <row r="270" spans="2:13" x14ac:dyDescent="0.25">
      <c r="B270" s="49"/>
      <c r="C270" s="49"/>
      <c r="F270" s="50"/>
      <c r="G270" s="51"/>
      <c r="M270" s="40"/>
    </row>
    <row r="271" spans="2:13" x14ac:dyDescent="0.25">
      <c r="B271" s="49"/>
      <c r="C271" s="49"/>
      <c r="F271" s="50"/>
      <c r="G271" s="51"/>
      <c r="M271" s="40"/>
    </row>
    <row r="272" spans="2:13" x14ac:dyDescent="0.25">
      <c r="B272" s="49"/>
      <c r="C272" s="49"/>
      <c r="F272" s="50"/>
      <c r="G272" s="51"/>
      <c r="M272" s="40"/>
    </row>
    <row r="273" spans="2:13" x14ac:dyDescent="0.25">
      <c r="B273" s="49"/>
      <c r="C273" s="49"/>
      <c r="F273" s="50"/>
      <c r="G273" s="51"/>
      <c r="M273" s="40"/>
    </row>
    <row r="274" spans="2:13" x14ac:dyDescent="0.25">
      <c r="B274" s="49"/>
      <c r="C274" s="49"/>
      <c r="F274" s="50"/>
      <c r="G274" s="51"/>
      <c r="M274" s="40"/>
    </row>
    <row r="275" spans="2:13" x14ac:dyDescent="0.25">
      <c r="B275" s="49"/>
      <c r="C275" s="49"/>
      <c r="F275" s="50"/>
      <c r="G275" s="51"/>
      <c r="M275" s="40"/>
    </row>
    <row r="276" spans="2:13" x14ac:dyDescent="0.25">
      <c r="B276" s="49"/>
      <c r="C276" s="49"/>
      <c r="F276" s="50"/>
      <c r="G276" s="51"/>
      <c r="M276" s="40"/>
    </row>
    <row r="277" spans="2:13" x14ac:dyDescent="0.25">
      <c r="B277" s="49"/>
      <c r="C277" s="49"/>
      <c r="F277" s="50"/>
      <c r="G277" s="51"/>
      <c r="M277" s="40"/>
    </row>
    <row r="278" spans="2:13" x14ac:dyDescent="0.25">
      <c r="B278" s="49"/>
      <c r="C278" s="49"/>
      <c r="F278" s="50"/>
      <c r="G278" s="51"/>
      <c r="M278" s="40"/>
    </row>
    <row r="279" spans="2:13" x14ac:dyDescent="0.25">
      <c r="B279" s="49"/>
      <c r="C279" s="49"/>
      <c r="F279" s="50"/>
      <c r="G279" s="51"/>
      <c r="M279" s="40"/>
    </row>
    <row r="280" spans="2:13" x14ac:dyDescent="0.25">
      <c r="B280" s="49"/>
      <c r="C280" s="49"/>
      <c r="F280" s="50"/>
      <c r="G280" s="51"/>
      <c r="M280" s="40"/>
    </row>
    <row r="281" spans="2:13" x14ac:dyDescent="0.25">
      <c r="B281" s="49"/>
      <c r="C281" s="49"/>
      <c r="F281" s="50"/>
      <c r="G281" s="51"/>
      <c r="M281" s="40"/>
    </row>
    <row r="282" spans="2:13" x14ac:dyDescent="0.25">
      <c r="B282" s="49"/>
      <c r="C282" s="49"/>
      <c r="F282" s="50"/>
      <c r="G282" s="51"/>
      <c r="M282" s="40"/>
    </row>
    <row r="283" spans="2:13" x14ac:dyDescent="0.25">
      <c r="B283" s="49"/>
      <c r="C283" s="49"/>
      <c r="F283" s="50"/>
      <c r="G283" s="51"/>
      <c r="M283" s="40"/>
    </row>
    <row r="284" spans="2:13" x14ac:dyDescent="0.25">
      <c r="B284" s="49"/>
      <c r="C284" s="49"/>
      <c r="F284" s="50"/>
      <c r="G284" s="51"/>
      <c r="M284" s="40"/>
    </row>
    <row r="285" spans="2:13" x14ac:dyDescent="0.25">
      <c r="B285" s="49"/>
      <c r="C285" s="49"/>
      <c r="F285" s="50"/>
      <c r="G285" s="51"/>
      <c r="M285" s="40"/>
    </row>
    <row r="286" spans="2:13" x14ac:dyDescent="0.25">
      <c r="B286" s="49"/>
      <c r="C286" s="49"/>
      <c r="F286" s="50"/>
      <c r="G286" s="51"/>
      <c r="M286" s="40"/>
    </row>
    <row r="287" spans="2:13" x14ac:dyDescent="0.25">
      <c r="B287" s="49"/>
      <c r="C287" s="49"/>
      <c r="F287" s="50"/>
      <c r="G287" s="51"/>
      <c r="M287" s="40"/>
    </row>
    <row r="288" spans="2:13" x14ac:dyDescent="0.25">
      <c r="B288" s="49"/>
      <c r="C288" s="49"/>
      <c r="F288" s="50"/>
      <c r="G288" s="51"/>
      <c r="M288" s="40"/>
    </row>
    <row r="289" spans="2:13" x14ac:dyDescent="0.25">
      <c r="B289" s="49"/>
      <c r="C289" s="49"/>
      <c r="F289" s="50"/>
      <c r="G289" s="51"/>
      <c r="M289" s="40"/>
    </row>
    <row r="290" spans="2:13" x14ac:dyDescent="0.25">
      <c r="B290" s="49"/>
      <c r="C290" s="49"/>
      <c r="F290" s="50"/>
      <c r="G290" s="51"/>
      <c r="M290" s="40"/>
    </row>
    <row r="291" spans="2:13" x14ac:dyDescent="0.25">
      <c r="B291" s="49"/>
      <c r="C291" s="49"/>
      <c r="F291" s="50"/>
      <c r="G291" s="51"/>
      <c r="M291" s="40"/>
    </row>
    <row r="292" spans="2:13" x14ac:dyDescent="0.25">
      <c r="B292" s="49"/>
      <c r="C292" s="49"/>
      <c r="F292" s="50"/>
      <c r="G292" s="51"/>
      <c r="M292" s="40"/>
    </row>
    <row r="293" spans="2:13" x14ac:dyDescent="0.25">
      <c r="B293" s="49"/>
      <c r="C293" s="49"/>
      <c r="F293" s="50"/>
      <c r="G293" s="51"/>
      <c r="M293" s="40"/>
    </row>
    <row r="294" spans="2:13" x14ac:dyDescent="0.25">
      <c r="B294" s="49"/>
      <c r="C294" s="49"/>
      <c r="F294" s="50"/>
      <c r="G294" s="51"/>
      <c r="M294" s="40"/>
    </row>
    <row r="295" spans="2:13" x14ac:dyDescent="0.25">
      <c r="B295" s="49"/>
      <c r="C295" s="49"/>
      <c r="F295" s="50"/>
      <c r="G295" s="51"/>
      <c r="M295" s="40"/>
    </row>
    <row r="296" spans="2:13" x14ac:dyDescent="0.25">
      <c r="B296" s="49"/>
      <c r="C296" s="49"/>
      <c r="F296" s="50"/>
      <c r="G296" s="51"/>
      <c r="M296" s="40"/>
    </row>
    <row r="297" spans="2:13" x14ac:dyDescent="0.25">
      <c r="B297" s="49"/>
      <c r="C297" s="49"/>
      <c r="F297" s="50"/>
      <c r="G297" s="51"/>
      <c r="M297" s="40"/>
    </row>
    <row r="298" spans="2:13" x14ac:dyDescent="0.25">
      <c r="B298" s="49"/>
      <c r="C298" s="49"/>
      <c r="F298" s="50"/>
      <c r="G298" s="51"/>
      <c r="M298" s="40"/>
    </row>
    <row r="299" spans="2:13" x14ac:dyDescent="0.25">
      <c r="B299" s="49"/>
      <c r="C299" s="49"/>
      <c r="F299" s="50"/>
      <c r="G299" s="51"/>
      <c r="M299" s="40"/>
    </row>
    <row r="300" spans="2:13" x14ac:dyDescent="0.25">
      <c r="B300" s="49"/>
      <c r="C300" s="49"/>
      <c r="F300" s="50"/>
      <c r="G300" s="51"/>
      <c r="M300" s="40"/>
    </row>
    <row r="301" spans="2:13" x14ac:dyDescent="0.25">
      <c r="B301" s="49"/>
      <c r="C301" s="49"/>
      <c r="F301" s="50"/>
      <c r="G301" s="51"/>
      <c r="M301" s="40"/>
    </row>
    <row r="302" spans="2:13" x14ac:dyDescent="0.25">
      <c r="B302" s="49"/>
      <c r="C302" s="49"/>
      <c r="F302" s="50"/>
      <c r="G302" s="51"/>
      <c r="M302" s="40"/>
    </row>
    <row r="303" spans="2:13" x14ac:dyDescent="0.25">
      <c r="B303" s="49"/>
      <c r="C303" s="49"/>
      <c r="F303" s="50"/>
      <c r="G303" s="51"/>
      <c r="M303" s="40"/>
    </row>
    <row r="304" spans="2:13" x14ac:dyDescent="0.25">
      <c r="B304" s="49"/>
      <c r="C304" s="49"/>
      <c r="F304" s="50"/>
      <c r="G304" s="51"/>
      <c r="M304" s="40"/>
    </row>
    <row r="305" spans="2:13" x14ac:dyDescent="0.25">
      <c r="B305" s="49"/>
      <c r="C305" s="49"/>
      <c r="F305" s="50"/>
      <c r="G305" s="51"/>
      <c r="M305" s="40"/>
    </row>
    <row r="306" spans="2:13" x14ac:dyDescent="0.25">
      <c r="B306" s="49"/>
      <c r="C306" s="49"/>
      <c r="F306" s="50"/>
      <c r="G306" s="51"/>
      <c r="M306" s="40"/>
    </row>
    <row r="307" spans="2:13" x14ac:dyDescent="0.25">
      <c r="B307" s="49"/>
      <c r="C307" s="49"/>
      <c r="F307" s="50"/>
      <c r="G307" s="51"/>
      <c r="M307" s="40"/>
    </row>
    <row r="308" spans="2:13" x14ac:dyDescent="0.25">
      <c r="B308" s="49"/>
      <c r="C308" s="49"/>
      <c r="F308" s="50"/>
      <c r="G308" s="51"/>
      <c r="M308" s="40"/>
    </row>
    <row r="309" spans="2:13" x14ac:dyDescent="0.25">
      <c r="B309" s="49"/>
      <c r="C309" s="49"/>
      <c r="F309" s="50"/>
      <c r="G309" s="51"/>
      <c r="M309" s="40"/>
    </row>
    <row r="310" spans="2:13" x14ac:dyDescent="0.25">
      <c r="B310" s="49"/>
      <c r="C310" s="49"/>
      <c r="F310" s="50"/>
      <c r="G310" s="51"/>
      <c r="M310" s="40"/>
    </row>
    <row r="311" spans="2:13" x14ac:dyDescent="0.25">
      <c r="B311" s="49"/>
      <c r="C311" s="49"/>
      <c r="F311" s="50"/>
      <c r="G311" s="51"/>
      <c r="M311" s="40"/>
    </row>
    <row r="312" spans="2:13" x14ac:dyDescent="0.25">
      <c r="B312" s="49"/>
      <c r="C312" s="49"/>
      <c r="F312" s="50"/>
      <c r="G312" s="51"/>
      <c r="M312" s="40"/>
    </row>
    <row r="313" spans="2:13" x14ac:dyDescent="0.25">
      <c r="B313" s="49"/>
      <c r="C313" s="49"/>
      <c r="F313" s="50"/>
      <c r="G313" s="51"/>
      <c r="M313" s="40"/>
    </row>
    <row r="314" spans="2:13" x14ac:dyDescent="0.25">
      <c r="B314" s="49"/>
      <c r="C314" s="49"/>
      <c r="F314" s="50"/>
      <c r="G314" s="51"/>
      <c r="M314" s="40"/>
    </row>
    <row r="315" spans="2:13" x14ac:dyDescent="0.25">
      <c r="B315" s="49"/>
      <c r="C315" s="49"/>
      <c r="F315" s="50"/>
      <c r="G315" s="51"/>
      <c r="M315" s="40"/>
    </row>
    <row r="316" spans="2:13" x14ac:dyDescent="0.25">
      <c r="B316" s="49"/>
      <c r="C316" s="49"/>
      <c r="F316" s="50"/>
      <c r="G316" s="51"/>
      <c r="M316" s="40"/>
    </row>
    <row r="317" spans="2:13" x14ac:dyDescent="0.25">
      <c r="B317" s="49"/>
      <c r="C317" s="49"/>
      <c r="F317" s="50"/>
      <c r="G317" s="51"/>
      <c r="M317" s="40"/>
    </row>
    <row r="318" spans="2:13" x14ac:dyDescent="0.25">
      <c r="B318" s="49"/>
      <c r="C318" s="49"/>
      <c r="F318" s="50"/>
      <c r="G318" s="51"/>
      <c r="M318" s="40"/>
    </row>
    <row r="319" spans="2:13" x14ac:dyDescent="0.25">
      <c r="B319" s="49"/>
      <c r="C319" s="49"/>
      <c r="F319" s="50"/>
      <c r="G319" s="51"/>
      <c r="M319" s="40"/>
    </row>
    <row r="320" spans="2:13" x14ac:dyDescent="0.25">
      <c r="B320" s="49"/>
      <c r="C320" s="49"/>
      <c r="F320" s="50"/>
      <c r="G320" s="51"/>
      <c r="M320" s="40"/>
    </row>
    <row r="321" spans="2:13" x14ac:dyDescent="0.25">
      <c r="B321" s="49"/>
      <c r="C321" s="49"/>
      <c r="F321" s="50"/>
      <c r="G321" s="51"/>
      <c r="M321" s="40"/>
    </row>
    <row r="322" spans="2:13" x14ac:dyDescent="0.25">
      <c r="B322" s="49"/>
      <c r="C322" s="49"/>
      <c r="F322" s="50"/>
      <c r="G322" s="51"/>
      <c r="M322" s="40"/>
    </row>
    <row r="323" spans="2:13" x14ac:dyDescent="0.25">
      <c r="B323" s="49"/>
      <c r="C323" s="49"/>
      <c r="F323" s="50"/>
      <c r="G323" s="51"/>
      <c r="M323" s="40"/>
    </row>
    <row r="324" spans="2:13" x14ac:dyDescent="0.25">
      <c r="B324" s="49"/>
      <c r="C324" s="49"/>
      <c r="F324" s="50"/>
      <c r="G324" s="51"/>
      <c r="M324" s="40"/>
    </row>
    <row r="325" spans="2:13" x14ac:dyDescent="0.25">
      <c r="B325" s="49"/>
      <c r="C325" s="49"/>
      <c r="F325" s="50"/>
      <c r="G325" s="51"/>
      <c r="M325" s="40"/>
    </row>
    <row r="326" spans="2:13" x14ac:dyDescent="0.25">
      <c r="B326" s="49"/>
      <c r="C326" s="49"/>
      <c r="F326" s="50"/>
      <c r="G326" s="51"/>
      <c r="M326" s="40"/>
    </row>
    <row r="327" spans="2:13" x14ac:dyDescent="0.25">
      <c r="B327" s="49"/>
      <c r="C327" s="49"/>
      <c r="F327" s="50"/>
      <c r="G327" s="51"/>
      <c r="M327" s="40"/>
    </row>
    <row r="328" spans="2:13" x14ac:dyDescent="0.25">
      <c r="B328" s="49"/>
      <c r="C328" s="49"/>
      <c r="F328" s="50"/>
      <c r="G328" s="51"/>
      <c r="M328" s="40"/>
    </row>
    <row r="329" spans="2:13" x14ac:dyDescent="0.25">
      <c r="B329" s="49"/>
      <c r="C329" s="49"/>
      <c r="F329" s="50"/>
      <c r="G329" s="51"/>
      <c r="M329" s="40"/>
    </row>
    <row r="330" spans="2:13" x14ac:dyDescent="0.25">
      <c r="B330" s="49"/>
      <c r="C330" s="49"/>
      <c r="F330" s="50"/>
      <c r="G330" s="51"/>
      <c r="M330" s="40"/>
    </row>
    <row r="331" spans="2:13" x14ac:dyDescent="0.25">
      <c r="B331" s="49"/>
      <c r="C331" s="49"/>
      <c r="F331" s="50"/>
      <c r="G331" s="51"/>
      <c r="M331" s="40"/>
    </row>
    <row r="332" spans="2:13" x14ac:dyDescent="0.25">
      <c r="B332" s="49"/>
      <c r="C332" s="49"/>
      <c r="F332" s="50"/>
      <c r="G332" s="51"/>
      <c r="M332" s="40"/>
    </row>
    <row r="333" spans="2:13" x14ac:dyDescent="0.25">
      <c r="B333" s="49"/>
      <c r="C333" s="49"/>
      <c r="F333" s="50"/>
      <c r="G333" s="51"/>
      <c r="M333" s="40"/>
    </row>
    <row r="334" spans="2:13" x14ac:dyDescent="0.25">
      <c r="B334" s="49"/>
      <c r="C334" s="49"/>
      <c r="F334" s="50"/>
      <c r="G334" s="51"/>
      <c r="M334" s="40"/>
    </row>
    <row r="335" spans="2:13" x14ac:dyDescent="0.25">
      <c r="B335" s="49"/>
      <c r="C335" s="49"/>
      <c r="F335" s="50"/>
      <c r="G335" s="51"/>
      <c r="M335" s="40"/>
    </row>
    <row r="336" spans="2:13" x14ac:dyDescent="0.25">
      <c r="B336" s="49"/>
      <c r="C336" s="49"/>
      <c r="F336" s="50"/>
      <c r="G336" s="51"/>
      <c r="M336" s="40"/>
    </row>
    <row r="337" spans="2:13" x14ac:dyDescent="0.25">
      <c r="B337" s="49"/>
      <c r="C337" s="49"/>
      <c r="F337" s="50"/>
      <c r="G337" s="51"/>
      <c r="M337" s="40"/>
    </row>
    <row r="338" spans="2:13" x14ac:dyDescent="0.25">
      <c r="B338" s="49"/>
      <c r="C338" s="49"/>
      <c r="F338" s="50"/>
      <c r="G338" s="51"/>
      <c r="M338" s="40"/>
    </row>
    <row r="339" spans="2:13" x14ac:dyDescent="0.25">
      <c r="B339" s="49"/>
      <c r="C339" s="49"/>
      <c r="F339" s="50"/>
      <c r="G339" s="51"/>
      <c r="M339" s="40"/>
    </row>
    <row r="340" spans="2:13" x14ac:dyDescent="0.25">
      <c r="B340" s="49"/>
      <c r="C340" s="49"/>
      <c r="F340" s="50"/>
      <c r="G340" s="51"/>
      <c r="M340" s="40"/>
    </row>
    <row r="341" spans="2:13" x14ac:dyDescent="0.25">
      <c r="B341" s="49"/>
      <c r="C341" s="49"/>
      <c r="F341" s="50"/>
      <c r="G341" s="51"/>
      <c r="M341" s="40"/>
    </row>
    <row r="342" spans="2:13" x14ac:dyDescent="0.25">
      <c r="B342" s="49"/>
      <c r="C342" s="49"/>
      <c r="F342" s="50"/>
      <c r="G342" s="51"/>
      <c r="M342" s="40"/>
    </row>
    <row r="343" spans="2:13" x14ac:dyDescent="0.25">
      <c r="B343" s="49"/>
      <c r="C343" s="49"/>
      <c r="F343" s="50"/>
      <c r="G343" s="51"/>
      <c r="M343" s="40"/>
    </row>
    <row r="344" spans="2:13" x14ac:dyDescent="0.25">
      <c r="B344" s="49"/>
      <c r="C344" s="49"/>
      <c r="F344" s="50"/>
      <c r="G344" s="51"/>
      <c r="M344" s="40"/>
    </row>
    <row r="345" spans="2:13" x14ac:dyDescent="0.25">
      <c r="B345" s="49"/>
      <c r="C345" s="49"/>
      <c r="F345" s="50"/>
      <c r="G345" s="51"/>
      <c r="M345" s="40"/>
    </row>
    <row r="346" spans="2:13" x14ac:dyDescent="0.25">
      <c r="B346" s="49"/>
      <c r="C346" s="49"/>
      <c r="F346" s="50"/>
      <c r="G346" s="51"/>
      <c r="M346" s="40"/>
    </row>
    <row r="347" spans="2:13" x14ac:dyDescent="0.25">
      <c r="B347" s="49"/>
      <c r="C347" s="49"/>
      <c r="F347" s="50"/>
      <c r="G347" s="51"/>
      <c r="M347" s="40"/>
    </row>
    <row r="348" spans="2:13" x14ac:dyDescent="0.25">
      <c r="B348" s="49"/>
      <c r="C348" s="49"/>
      <c r="F348" s="50"/>
      <c r="G348" s="51"/>
      <c r="M348" s="40"/>
    </row>
    <row r="349" spans="2:13" x14ac:dyDescent="0.25">
      <c r="B349" s="49"/>
      <c r="C349" s="49"/>
      <c r="F349" s="50"/>
      <c r="G349" s="51"/>
      <c r="M349" s="40"/>
    </row>
    <row r="350" spans="2:13" x14ac:dyDescent="0.25">
      <c r="B350" s="49"/>
      <c r="C350" s="49"/>
      <c r="F350" s="50"/>
      <c r="G350" s="51"/>
      <c r="M350" s="40"/>
    </row>
    <row r="351" spans="2:13" x14ac:dyDescent="0.25">
      <c r="B351" s="49"/>
      <c r="C351" s="49"/>
      <c r="F351" s="50"/>
      <c r="G351" s="51"/>
      <c r="M351" s="40"/>
    </row>
    <row r="352" spans="2:13" x14ac:dyDescent="0.25">
      <c r="B352" s="49"/>
      <c r="C352" s="49"/>
      <c r="F352" s="50"/>
      <c r="G352" s="51"/>
      <c r="M352" s="40"/>
    </row>
    <row r="353" spans="2:13" x14ac:dyDescent="0.25">
      <c r="B353" s="49"/>
      <c r="C353" s="49"/>
      <c r="F353" s="50"/>
      <c r="G353" s="51"/>
      <c r="M353" s="40"/>
    </row>
    <row r="354" spans="2:13" x14ac:dyDescent="0.25">
      <c r="B354" s="49"/>
      <c r="C354" s="49"/>
      <c r="F354" s="50"/>
      <c r="G354" s="51"/>
      <c r="M354" s="40"/>
    </row>
    <row r="355" spans="2:13" x14ac:dyDescent="0.25">
      <c r="B355" s="49"/>
      <c r="C355" s="49"/>
      <c r="F355" s="50"/>
      <c r="G355" s="51"/>
      <c r="M355" s="40"/>
    </row>
    <row r="356" spans="2:13" x14ac:dyDescent="0.25">
      <c r="B356" s="49"/>
      <c r="C356" s="49"/>
      <c r="F356" s="50"/>
      <c r="G356" s="51"/>
      <c r="M356" s="40"/>
    </row>
    <row r="357" spans="2:13" x14ac:dyDescent="0.25">
      <c r="B357" s="49"/>
      <c r="C357" s="49"/>
      <c r="F357" s="50"/>
      <c r="G357" s="51"/>
      <c r="M357" s="40"/>
    </row>
    <row r="358" spans="2:13" x14ac:dyDescent="0.25">
      <c r="B358" s="49"/>
      <c r="C358" s="49"/>
      <c r="F358" s="50"/>
      <c r="G358" s="51"/>
      <c r="M358" s="40"/>
    </row>
    <row r="359" spans="2:13" x14ac:dyDescent="0.25">
      <c r="B359" s="49"/>
      <c r="C359" s="49"/>
      <c r="F359" s="50"/>
      <c r="G359" s="51"/>
      <c r="M359" s="40"/>
    </row>
    <row r="360" spans="2:13" x14ac:dyDescent="0.25">
      <c r="B360" s="49"/>
      <c r="C360" s="49"/>
      <c r="F360" s="50"/>
      <c r="G360" s="51"/>
      <c r="M360" s="40"/>
    </row>
    <row r="361" spans="2:13" x14ac:dyDescent="0.25">
      <c r="B361" s="49"/>
      <c r="C361" s="49"/>
      <c r="F361" s="50"/>
      <c r="G361" s="51"/>
      <c r="M361" s="40"/>
    </row>
    <row r="362" spans="2:13" x14ac:dyDescent="0.25">
      <c r="B362" s="49"/>
      <c r="C362" s="49"/>
      <c r="F362" s="50"/>
      <c r="G362" s="51"/>
      <c r="M362" s="40"/>
    </row>
    <row r="363" spans="2:13" x14ac:dyDescent="0.25">
      <c r="B363" s="49"/>
      <c r="C363" s="49"/>
      <c r="F363" s="50"/>
      <c r="G363" s="51"/>
      <c r="M363" s="40"/>
    </row>
    <row r="364" spans="2:13" x14ac:dyDescent="0.25">
      <c r="B364" s="49"/>
      <c r="C364" s="49"/>
      <c r="F364" s="50"/>
      <c r="G364" s="51"/>
      <c r="M364" s="40"/>
    </row>
    <row r="365" spans="2:13" x14ac:dyDescent="0.25">
      <c r="B365" s="49"/>
      <c r="C365" s="49"/>
      <c r="F365" s="50"/>
      <c r="G365" s="51"/>
      <c r="M365" s="40"/>
    </row>
    <row r="366" spans="2:13" x14ac:dyDescent="0.25">
      <c r="B366" s="49"/>
      <c r="C366" s="49"/>
      <c r="F366" s="50"/>
      <c r="G366" s="51"/>
      <c r="M366" s="40"/>
    </row>
    <row r="367" spans="2:13" x14ac:dyDescent="0.25">
      <c r="B367" s="49"/>
      <c r="C367" s="49"/>
      <c r="F367" s="50"/>
      <c r="G367" s="51"/>
      <c r="M367" s="40"/>
    </row>
    <row r="368" spans="2:13" x14ac:dyDescent="0.25">
      <c r="B368" s="49"/>
      <c r="C368" s="49"/>
      <c r="F368" s="50"/>
      <c r="G368" s="51"/>
      <c r="M368" s="40"/>
    </row>
    <row r="369" spans="2:13" x14ac:dyDescent="0.25">
      <c r="B369" s="49"/>
      <c r="C369" s="49"/>
      <c r="F369" s="50"/>
      <c r="G369" s="51"/>
      <c r="M369" s="40"/>
    </row>
    <row r="370" spans="2:13" x14ac:dyDescent="0.25">
      <c r="B370" s="49"/>
      <c r="C370" s="49"/>
      <c r="F370" s="50"/>
      <c r="G370" s="51"/>
      <c r="M370" s="40"/>
    </row>
    <row r="371" spans="2:13" x14ac:dyDescent="0.25">
      <c r="B371" s="49"/>
      <c r="C371" s="49"/>
      <c r="F371" s="50"/>
      <c r="G371" s="51"/>
      <c r="M371" s="40"/>
    </row>
    <row r="372" spans="2:13" x14ac:dyDescent="0.25">
      <c r="B372" s="49"/>
      <c r="C372" s="49"/>
      <c r="F372" s="50"/>
      <c r="G372" s="51"/>
      <c r="M372" s="40"/>
    </row>
    <row r="373" spans="2:13" x14ac:dyDescent="0.25">
      <c r="B373" s="49"/>
      <c r="C373" s="49"/>
      <c r="F373" s="50"/>
      <c r="G373" s="51"/>
      <c r="M373" s="40"/>
    </row>
    <row r="374" spans="2:13" x14ac:dyDescent="0.25">
      <c r="B374" s="49"/>
      <c r="C374" s="49"/>
      <c r="F374" s="50"/>
      <c r="G374" s="51"/>
      <c r="M374" s="40"/>
    </row>
    <row r="375" spans="2:13" x14ac:dyDescent="0.25">
      <c r="B375" s="49"/>
      <c r="C375" s="49"/>
      <c r="F375" s="50"/>
      <c r="G375" s="51"/>
      <c r="M375" s="40"/>
    </row>
    <row r="376" spans="2:13" x14ac:dyDescent="0.25">
      <c r="B376" s="49"/>
      <c r="C376" s="49"/>
      <c r="F376" s="50"/>
      <c r="G376" s="51"/>
      <c r="M376" s="40"/>
    </row>
    <row r="377" spans="2:13" x14ac:dyDescent="0.25">
      <c r="B377" s="49"/>
      <c r="C377" s="49"/>
      <c r="F377" s="50"/>
      <c r="G377" s="51"/>
      <c r="M377" s="40"/>
    </row>
    <row r="378" spans="2:13" x14ac:dyDescent="0.25">
      <c r="B378" s="49"/>
      <c r="C378" s="49"/>
      <c r="F378" s="50"/>
      <c r="G378" s="51"/>
      <c r="M378" s="40"/>
    </row>
    <row r="379" spans="2:13" x14ac:dyDescent="0.25">
      <c r="B379" s="49"/>
      <c r="C379" s="49"/>
      <c r="F379" s="50"/>
      <c r="G379" s="51"/>
      <c r="M379" s="40"/>
    </row>
    <row r="380" spans="2:13" x14ac:dyDescent="0.25">
      <c r="B380" s="49"/>
      <c r="C380" s="49"/>
      <c r="F380" s="50"/>
      <c r="G380" s="51"/>
      <c r="M380" s="40"/>
    </row>
    <row r="381" spans="2:13" x14ac:dyDescent="0.25">
      <c r="B381" s="49"/>
      <c r="C381" s="49"/>
      <c r="F381" s="50"/>
      <c r="G381" s="51"/>
      <c r="M381" s="40"/>
    </row>
    <row r="382" spans="2:13" x14ac:dyDescent="0.25">
      <c r="B382" s="49"/>
      <c r="C382" s="49"/>
      <c r="F382" s="50"/>
      <c r="G382" s="51"/>
      <c r="M382" s="40"/>
    </row>
    <row r="383" spans="2:13" x14ac:dyDescent="0.25">
      <c r="B383" s="49"/>
      <c r="C383" s="49"/>
      <c r="F383" s="50"/>
      <c r="G383" s="51"/>
      <c r="M383" s="40"/>
    </row>
    <row r="384" spans="2:13" x14ac:dyDescent="0.25">
      <c r="B384" s="49"/>
      <c r="C384" s="49"/>
      <c r="F384" s="50"/>
      <c r="G384" s="51"/>
      <c r="M384" s="40"/>
    </row>
    <row r="385" spans="2:13" x14ac:dyDescent="0.25">
      <c r="B385" s="49"/>
      <c r="C385" s="49"/>
      <c r="F385" s="50"/>
      <c r="G385" s="51"/>
      <c r="M385" s="40"/>
    </row>
    <row r="386" spans="2:13" x14ac:dyDescent="0.25">
      <c r="B386" s="49"/>
      <c r="C386" s="49"/>
      <c r="F386" s="50"/>
      <c r="G386" s="51"/>
      <c r="M386" s="40"/>
    </row>
    <row r="387" spans="2:13" x14ac:dyDescent="0.25">
      <c r="B387" s="49"/>
      <c r="C387" s="49"/>
      <c r="F387" s="50"/>
      <c r="G387" s="51"/>
      <c r="M387" s="40"/>
    </row>
    <row r="388" spans="2:13" x14ac:dyDescent="0.25">
      <c r="B388" s="49"/>
      <c r="C388" s="49"/>
      <c r="F388" s="50"/>
      <c r="G388" s="51"/>
      <c r="M388" s="40"/>
    </row>
    <row r="389" spans="2:13" x14ac:dyDescent="0.25">
      <c r="B389" s="49"/>
      <c r="C389" s="49"/>
      <c r="F389" s="50"/>
      <c r="G389" s="51"/>
      <c r="M389" s="40"/>
    </row>
    <row r="390" spans="2:13" x14ac:dyDescent="0.25">
      <c r="B390" s="49"/>
      <c r="C390" s="49"/>
      <c r="F390" s="50"/>
      <c r="G390" s="51"/>
      <c r="M390" s="40"/>
    </row>
    <row r="391" spans="2:13" x14ac:dyDescent="0.25">
      <c r="B391" s="49"/>
      <c r="C391" s="49"/>
      <c r="F391" s="50"/>
      <c r="G391" s="51"/>
      <c r="M391" s="40"/>
    </row>
    <row r="392" spans="2:13" x14ac:dyDescent="0.25">
      <c r="B392" s="49"/>
      <c r="C392" s="49"/>
      <c r="F392" s="50"/>
      <c r="G392" s="51"/>
      <c r="M392" s="40"/>
    </row>
    <row r="393" spans="2:13" x14ac:dyDescent="0.25">
      <c r="B393" s="49"/>
      <c r="C393" s="49"/>
      <c r="F393" s="50"/>
      <c r="G393" s="51"/>
      <c r="M393" s="40"/>
    </row>
    <row r="394" spans="2:13" x14ac:dyDescent="0.25">
      <c r="B394" s="49"/>
      <c r="C394" s="49"/>
      <c r="F394" s="50"/>
      <c r="G394" s="51"/>
      <c r="M394" s="40"/>
    </row>
    <row r="395" spans="2:13" x14ac:dyDescent="0.25">
      <c r="B395" s="49"/>
      <c r="C395" s="49"/>
      <c r="F395" s="50"/>
      <c r="G395" s="51"/>
      <c r="M395" s="40"/>
    </row>
    <row r="396" spans="2:13" x14ac:dyDescent="0.25">
      <c r="B396" s="49"/>
      <c r="C396" s="49"/>
      <c r="F396" s="50"/>
      <c r="G396" s="51"/>
      <c r="M396" s="40"/>
    </row>
    <row r="397" spans="2:13" x14ac:dyDescent="0.25">
      <c r="B397" s="49"/>
      <c r="C397" s="49"/>
      <c r="F397" s="50"/>
      <c r="G397" s="51"/>
      <c r="M397" s="40"/>
    </row>
    <row r="398" spans="2:13" x14ac:dyDescent="0.25">
      <c r="B398" s="49"/>
      <c r="C398" s="49"/>
      <c r="F398" s="50"/>
      <c r="G398" s="51"/>
      <c r="M398" s="40"/>
    </row>
    <row r="399" spans="2:13" x14ac:dyDescent="0.25">
      <c r="B399" s="49"/>
      <c r="C399" s="49"/>
      <c r="F399" s="50"/>
      <c r="G399" s="51"/>
      <c r="M399" s="40"/>
    </row>
    <row r="400" spans="2:13" x14ac:dyDescent="0.25">
      <c r="B400" s="49"/>
      <c r="C400" s="49"/>
      <c r="F400" s="50"/>
      <c r="G400" s="51"/>
      <c r="M400" s="40"/>
    </row>
    <row r="401" spans="2:13" x14ac:dyDescent="0.25">
      <c r="B401" s="49"/>
      <c r="C401" s="49"/>
      <c r="F401" s="50"/>
      <c r="G401" s="51"/>
      <c r="M401" s="40"/>
    </row>
    <row r="402" spans="2:13" x14ac:dyDescent="0.25">
      <c r="B402" s="49"/>
      <c r="C402" s="49"/>
      <c r="F402" s="50"/>
      <c r="G402" s="51"/>
      <c r="M402" s="40"/>
    </row>
    <row r="403" spans="2:13" x14ac:dyDescent="0.25">
      <c r="B403" s="49"/>
      <c r="C403" s="49"/>
      <c r="F403" s="50"/>
      <c r="G403" s="51"/>
      <c r="M403" s="40"/>
    </row>
    <row r="404" spans="2:13" x14ac:dyDescent="0.25">
      <c r="B404" s="49"/>
      <c r="C404" s="49"/>
      <c r="F404" s="50"/>
      <c r="G404" s="51"/>
      <c r="M404" s="40"/>
    </row>
    <row r="405" spans="2:13" x14ac:dyDescent="0.25">
      <c r="B405" s="49"/>
      <c r="C405" s="49"/>
      <c r="F405" s="50"/>
      <c r="G405" s="51"/>
      <c r="M405" s="40"/>
    </row>
    <row r="406" spans="2:13" x14ac:dyDescent="0.25">
      <c r="B406" s="49"/>
      <c r="C406" s="49"/>
      <c r="F406" s="50"/>
      <c r="G406" s="51"/>
      <c r="M406" s="40"/>
    </row>
    <row r="407" spans="2:13" x14ac:dyDescent="0.25">
      <c r="B407" s="49"/>
      <c r="C407" s="49"/>
      <c r="F407" s="50"/>
      <c r="G407" s="51"/>
      <c r="M407" s="40"/>
    </row>
    <row r="408" spans="2:13" x14ac:dyDescent="0.25">
      <c r="B408" s="49"/>
      <c r="C408" s="49"/>
      <c r="F408" s="50"/>
      <c r="G408" s="51"/>
      <c r="M408" s="40"/>
    </row>
    <row r="409" spans="2:13" x14ac:dyDescent="0.25">
      <c r="B409" s="49"/>
      <c r="C409" s="49"/>
      <c r="F409" s="50"/>
      <c r="G409" s="51"/>
      <c r="M409" s="40"/>
    </row>
    <row r="410" spans="2:13" x14ac:dyDescent="0.25">
      <c r="B410" s="49"/>
      <c r="C410" s="49"/>
      <c r="F410" s="50"/>
      <c r="G410" s="51"/>
      <c r="M410" s="40"/>
    </row>
    <row r="411" spans="2:13" x14ac:dyDescent="0.25">
      <c r="B411" s="49"/>
      <c r="C411" s="49"/>
      <c r="F411" s="50"/>
      <c r="G411" s="51"/>
      <c r="M411" s="40"/>
    </row>
    <row r="412" spans="2:13" x14ac:dyDescent="0.25">
      <c r="B412" s="49"/>
      <c r="C412" s="49"/>
      <c r="F412" s="50"/>
      <c r="G412" s="51"/>
      <c r="M412" s="40"/>
    </row>
    <row r="413" spans="2:13" x14ac:dyDescent="0.25">
      <c r="B413" s="49"/>
      <c r="C413" s="49"/>
      <c r="F413" s="50"/>
      <c r="G413" s="51"/>
      <c r="M413" s="40"/>
    </row>
    <row r="414" spans="2:13" x14ac:dyDescent="0.25">
      <c r="B414" s="49"/>
      <c r="C414" s="49"/>
      <c r="F414" s="50"/>
      <c r="G414" s="51"/>
      <c r="M414" s="40"/>
    </row>
    <row r="415" spans="2:13" x14ac:dyDescent="0.25">
      <c r="B415" s="49"/>
      <c r="C415" s="49"/>
      <c r="F415" s="50"/>
      <c r="G415" s="51"/>
      <c r="M415" s="40"/>
    </row>
    <row r="416" spans="2:13" x14ac:dyDescent="0.25">
      <c r="B416" s="49"/>
      <c r="C416" s="49"/>
      <c r="F416" s="50"/>
      <c r="G416" s="51"/>
      <c r="M416" s="40"/>
    </row>
    <row r="417" spans="2:13" x14ac:dyDescent="0.25">
      <c r="B417" s="49"/>
      <c r="C417" s="49"/>
      <c r="F417" s="50"/>
      <c r="G417" s="51"/>
      <c r="M417" s="40"/>
    </row>
    <row r="418" spans="2:13" x14ac:dyDescent="0.25">
      <c r="B418" s="49"/>
      <c r="C418" s="49"/>
      <c r="F418" s="50"/>
      <c r="G418" s="51"/>
      <c r="M418" s="40"/>
    </row>
    <row r="419" spans="2:13" x14ac:dyDescent="0.25">
      <c r="B419" s="49"/>
      <c r="C419" s="49"/>
      <c r="F419" s="50"/>
      <c r="G419" s="51"/>
      <c r="M419" s="40"/>
    </row>
    <row r="420" spans="2:13" x14ac:dyDescent="0.25">
      <c r="B420" s="49"/>
      <c r="C420" s="49"/>
      <c r="F420" s="50"/>
      <c r="G420" s="51"/>
      <c r="M420" s="40"/>
    </row>
    <row r="421" spans="2:13" x14ac:dyDescent="0.25">
      <c r="B421" s="49"/>
      <c r="C421" s="49"/>
      <c r="F421" s="50"/>
      <c r="G421" s="51"/>
      <c r="M421" s="40"/>
    </row>
    <row r="422" spans="2:13" x14ac:dyDescent="0.25">
      <c r="B422" s="49"/>
      <c r="C422" s="49"/>
      <c r="F422" s="50"/>
      <c r="G422" s="51"/>
      <c r="M422" s="40"/>
    </row>
    <row r="423" spans="2:13" x14ac:dyDescent="0.25">
      <c r="B423" s="49"/>
      <c r="C423" s="49"/>
      <c r="F423" s="50"/>
      <c r="G423" s="51"/>
      <c r="M423" s="40"/>
    </row>
    <row r="424" spans="2:13" x14ac:dyDescent="0.25">
      <c r="B424" s="49"/>
      <c r="C424" s="49"/>
      <c r="F424" s="50"/>
      <c r="G424" s="51"/>
      <c r="M424" s="40"/>
    </row>
    <row r="425" spans="2:13" x14ac:dyDescent="0.25">
      <c r="B425" s="49"/>
      <c r="C425" s="49"/>
      <c r="F425" s="50"/>
      <c r="G425" s="51"/>
      <c r="M425" s="40"/>
    </row>
    <row r="426" spans="2:13" x14ac:dyDescent="0.25">
      <c r="B426" s="49"/>
      <c r="C426" s="49"/>
      <c r="F426" s="50"/>
      <c r="G426" s="51"/>
      <c r="M426" s="40"/>
    </row>
    <row r="427" spans="2:13" x14ac:dyDescent="0.25">
      <c r="B427" s="49"/>
      <c r="C427" s="49"/>
      <c r="F427" s="50"/>
      <c r="G427" s="51"/>
      <c r="M427" s="40"/>
    </row>
    <row r="428" spans="2:13" x14ac:dyDescent="0.25">
      <c r="B428" s="49"/>
      <c r="C428" s="49"/>
      <c r="F428" s="50"/>
      <c r="G428" s="51"/>
      <c r="M428" s="40"/>
    </row>
    <row r="429" spans="2:13" x14ac:dyDescent="0.25">
      <c r="B429" s="49"/>
      <c r="C429" s="49"/>
      <c r="F429" s="50"/>
      <c r="G429" s="51"/>
      <c r="M429" s="40"/>
    </row>
    <row r="430" spans="2:13" x14ac:dyDescent="0.25">
      <c r="B430" s="49"/>
      <c r="C430" s="49"/>
      <c r="F430" s="50"/>
      <c r="G430" s="51"/>
      <c r="M430" s="40"/>
    </row>
    <row r="431" spans="2:13" x14ac:dyDescent="0.25">
      <c r="B431" s="49"/>
      <c r="C431" s="49"/>
      <c r="F431" s="50"/>
      <c r="G431" s="51"/>
      <c r="M431" s="40"/>
    </row>
    <row r="432" spans="2:13" x14ac:dyDescent="0.25">
      <c r="B432" s="49"/>
      <c r="C432" s="49"/>
      <c r="F432" s="50"/>
      <c r="G432" s="51"/>
      <c r="M432" s="40"/>
    </row>
    <row r="433" spans="2:13" x14ac:dyDescent="0.25">
      <c r="B433" s="49"/>
      <c r="C433" s="49"/>
      <c r="F433" s="50"/>
      <c r="G433" s="51"/>
      <c r="M433" s="40"/>
    </row>
    <row r="434" spans="2:13" x14ac:dyDescent="0.25">
      <c r="B434" s="49"/>
      <c r="C434" s="49"/>
      <c r="F434" s="50"/>
      <c r="G434" s="51"/>
      <c r="M434" s="40"/>
    </row>
    <row r="435" spans="2:13" x14ac:dyDescent="0.25">
      <c r="B435" s="49"/>
      <c r="C435" s="49"/>
      <c r="F435" s="50"/>
      <c r="G435" s="51"/>
      <c r="M435" s="40"/>
    </row>
    <row r="436" spans="2:13" x14ac:dyDescent="0.25">
      <c r="B436" s="49"/>
      <c r="C436" s="49"/>
      <c r="F436" s="50"/>
      <c r="G436" s="51"/>
      <c r="M436" s="40"/>
    </row>
    <row r="437" spans="2:13" x14ac:dyDescent="0.25">
      <c r="B437" s="49"/>
      <c r="C437" s="49"/>
      <c r="F437" s="50"/>
      <c r="G437" s="51"/>
      <c r="M437" s="40"/>
    </row>
    <row r="438" spans="2:13" x14ac:dyDescent="0.25">
      <c r="B438" s="49"/>
      <c r="C438" s="49"/>
      <c r="F438" s="50"/>
      <c r="G438" s="51"/>
      <c r="M438" s="40"/>
    </row>
    <row r="439" spans="2:13" x14ac:dyDescent="0.25">
      <c r="B439" s="49"/>
      <c r="C439" s="49"/>
      <c r="F439" s="50"/>
      <c r="G439" s="51"/>
      <c r="M439" s="40"/>
    </row>
    <row r="440" spans="2:13" x14ac:dyDescent="0.25">
      <c r="B440" s="49"/>
      <c r="C440" s="49"/>
      <c r="F440" s="50"/>
      <c r="G440" s="51"/>
      <c r="M440" s="40"/>
    </row>
    <row r="441" spans="2:13" x14ac:dyDescent="0.25">
      <c r="B441" s="49"/>
      <c r="C441" s="49"/>
      <c r="F441" s="50"/>
      <c r="G441" s="51"/>
      <c r="M441" s="40"/>
    </row>
    <row r="442" spans="2:13" x14ac:dyDescent="0.25">
      <c r="B442" s="49"/>
      <c r="C442" s="49"/>
      <c r="F442" s="50"/>
      <c r="G442" s="51"/>
      <c r="M442" s="40"/>
    </row>
    <row r="443" spans="2:13" x14ac:dyDescent="0.25">
      <c r="B443" s="49"/>
      <c r="C443" s="49"/>
      <c r="F443" s="50"/>
      <c r="G443" s="51"/>
      <c r="M443" s="40"/>
    </row>
    <row r="444" spans="2:13" x14ac:dyDescent="0.25">
      <c r="B444" s="49"/>
      <c r="C444" s="49"/>
      <c r="F444" s="50"/>
      <c r="G444" s="51"/>
      <c r="M444" s="40"/>
    </row>
    <row r="445" spans="2:13" x14ac:dyDescent="0.25">
      <c r="B445" s="49"/>
      <c r="C445" s="49"/>
      <c r="F445" s="50"/>
      <c r="G445" s="51"/>
      <c r="M445" s="40"/>
    </row>
    <row r="446" spans="2:13" x14ac:dyDescent="0.25">
      <c r="B446" s="49"/>
      <c r="C446" s="49"/>
      <c r="F446" s="50"/>
      <c r="G446" s="51"/>
      <c r="M446" s="40"/>
    </row>
    <row r="447" spans="2:13" x14ac:dyDescent="0.25">
      <c r="B447" s="49"/>
      <c r="C447" s="49"/>
      <c r="F447" s="50"/>
      <c r="G447" s="51"/>
      <c r="M447" s="40"/>
    </row>
    <row r="448" spans="2:13" x14ac:dyDescent="0.25">
      <c r="B448" s="49"/>
      <c r="C448" s="49"/>
      <c r="F448" s="50"/>
      <c r="G448" s="51"/>
      <c r="M448" s="40"/>
    </row>
    <row r="449" spans="2:13" x14ac:dyDescent="0.25">
      <c r="B449" s="49"/>
      <c r="C449" s="49"/>
      <c r="F449" s="50"/>
      <c r="G449" s="51"/>
      <c r="M449" s="40"/>
    </row>
    <row r="450" spans="2:13" x14ac:dyDescent="0.25">
      <c r="B450" s="49"/>
      <c r="C450" s="49"/>
      <c r="F450" s="50"/>
      <c r="G450" s="51"/>
      <c r="M450" s="40"/>
    </row>
    <row r="451" spans="2:13" x14ac:dyDescent="0.25">
      <c r="B451" s="49"/>
      <c r="C451" s="49"/>
      <c r="F451" s="50"/>
      <c r="G451" s="51"/>
      <c r="M451" s="40"/>
    </row>
    <row r="452" spans="2:13" x14ac:dyDescent="0.25">
      <c r="B452" s="49"/>
      <c r="C452" s="49"/>
      <c r="F452" s="50"/>
      <c r="G452" s="51"/>
      <c r="M452" s="40"/>
    </row>
    <row r="453" spans="2:13" x14ac:dyDescent="0.25">
      <c r="B453" s="49"/>
      <c r="C453" s="49"/>
      <c r="F453" s="50"/>
      <c r="G453" s="51"/>
      <c r="M453" s="40"/>
    </row>
    <row r="454" spans="2:13" x14ac:dyDescent="0.25">
      <c r="B454" s="49"/>
      <c r="C454" s="49"/>
      <c r="F454" s="50"/>
      <c r="G454" s="51"/>
      <c r="M454" s="40"/>
    </row>
    <row r="455" spans="2:13" x14ac:dyDescent="0.25">
      <c r="B455" s="49"/>
      <c r="C455" s="49"/>
      <c r="F455" s="50"/>
      <c r="G455" s="51"/>
      <c r="M455" s="40"/>
    </row>
    <row r="456" spans="2:13" x14ac:dyDescent="0.25">
      <c r="B456" s="49"/>
      <c r="C456" s="49"/>
      <c r="F456" s="50"/>
      <c r="G456" s="51"/>
      <c r="M456" s="40"/>
    </row>
    <row r="457" spans="2:13" x14ac:dyDescent="0.25">
      <c r="B457" s="49"/>
      <c r="C457" s="49"/>
      <c r="F457" s="50"/>
      <c r="G457" s="51"/>
      <c r="M457" s="40"/>
    </row>
    <row r="458" spans="2:13" x14ac:dyDescent="0.25">
      <c r="B458" s="49"/>
      <c r="C458" s="49"/>
      <c r="F458" s="50"/>
      <c r="G458" s="51"/>
      <c r="M458" s="40"/>
    </row>
    <row r="459" spans="2:13" x14ac:dyDescent="0.25">
      <c r="B459" s="49"/>
      <c r="C459" s="49"/>
      <c r="F459" s="50"/>
      <c r="G459" s="51"/>
      <c r="M459" s="40"/>
    </row>
    <row r="460" spans="2:13" x14ac:dyDescent="0.25">
      <c r="B460" s="49"/>
      <c r="C460" s="49"/>
      <c r="F460" s="50"/>
      <c r="G460" s="51"/>
      <c r="M460" s="40"/>
    </row>
    <row r="461" spans="2:13" x14ac:dyDescent="0.25">
      <c r="B461" s="49"/>
      <c r="C461" s="49"/>
      <c r="F461" s="50"/>
      <c r="G461" s="51"/>
      <c r="M461" s="40"/>
    </row>
    <row r="462" spans="2:13" x14ac:dyDescent="0.25">
      <c r="B462" s="49"/>
      <c r="C462" s="49"/>
      <c r="F462" s="50"/>
      <c r="G462" s="51"/>
      <c r="M462" s="40"/>
    </row>
    <row r="463" spans="2:13" x14ac:dyDescent="0.25">
      <c r="B463" s="49"/>
      <c r="C463" s="49"/>
      <c r="F463" s="50"/>
      <c r="G463" s="51"/>
      <c r="M463" s="40"/>
    </row>
    <row r="464" spans="2:13" x14ac:dyDescent="0.25">
      <c r="B464" s="49"/>
      <c r="C464" s="49"/>
      <c r="F464" s="50"/>
      <c r="G464" s="51"/>
      <c r="M464" s="40"/>
    </row>
    <row r="465" spans="2:13" x14ac:dyDescent="0.25">
      <c r="B465" s="49"/>
      <c r="C465" s="49"/>
      <c r="F465" s="50"/>
      <c r="G465" s="51"/>
      <c r="M465" s="40"/>
    </row>
    <row r="466" spans="2:13" x14ac:dyDescent="0.25">
      <c r="B466" s="49"/>
      <c r="C466" s="49"/>
      <c r="F466" s="50"/>
      <c r="G466" s="51"/>
      <c r="M466" s="40"/>
    </row>
    <row r="467" spans="2:13" x14ac:dyDescent="0.25">
      <c r="B467" s="49"/>
      <c r="C467" s="49"/>
      <c r="F467" s="50"/>
      <c r="G467" s="51"/>
      <c r="M467" s="40"/>
    </row>
    <row r="468" spans="2:13" x14ac:dyDescent="0.25">
      <c r="B468" s="49"/>
      <c r="C468" s="49"/>
      <c r="F468" s="50"/>
      <c r="G468" s="51"/>
      <c r="M468" s="40"/>
    </row>
    <row r="469" spans="2:13" x14ac:dyDescent="0.25">
      <c r="B469" s="49"/>
      <c r="C469" s="49"/>
      <c r="F469" s="50"/>
      <c r="G469" s="51"/>
      <c r="M469" s="40"/>
    </row>
    <row r="470" spans="2:13" x14ac:dyDescent="0.25">
      <c r="B470" s="49"/>
      <c r="C470" s="49"/>
      <c r="F470" s="50"/>
      <c r="G470" s="51"/>
      <c r="M470" s="40"/>
    </row>
    <row r="471" spans="2:13" x14ac:dyDescent="0.25">
      <c r="B471" s="49"/>
      <c r="C471" s="49"/>
      <c r="F471" s="50"/>
      <c r="G471" s="51"/>
      <c r="M471" s="40"/>
    </row>
    <row r="472" spans="2:13" x14ac:dyDescent="0.25">
      <c r="B472" s="49"/>
      <c r="C472" s="49"/>
      <c r="F472" s="50"/>
      <c r="G472" s="51"/>
      <c r="M472" s="40"/>
    </row>
    <row r="473" spans="2:13" x14ac:dyDescent="0.25">
      <c r="B473" s="49"/>
      <c r="C473" s="49"/>
      <c r="F473" s="50"/>
      <c r="G473" s="51"/>
      <c r="M473" s="40"/>
    </row>
    <row r="474" spans="2:13" x14ac:dyDescent="0.25">
      <c r="B474" s="49"/>
      <c r="C474" s="49"/>
      <c r="F474" s="50"/>
      <c r="G474" s="51"/>
      <c r="M474" s="40"/>
    </row>
    <row r="475" spans="2:13" x14ac:dyDescent="0.25">
      <c r="B475" s="49"/>
      <c r="C475" s="49"/>
      <c r="F475" s="50"/>
      <c r="G475" s="51"/>
      <c r="M475" s="40"/>
    </row>
    <row r="476" spans="2:13" x14ac:dyDescent="0.25">
      <c r="B476" s="49"/>
      <c r="C476" s="49"/>
      <c r="F476" s="50"/>
      <c r="G476" s="51"/>
      <c r="M476" s="40"/>
    </row>
    <row r="477" spans="2:13" x14ac:dyDescent="0.25">
      <c r="B477" s="49"/>
      <c r="C477" s="49"/>
      <c r="F477" s="50"/>
      <c r="G477" s="51"/>
      <c r="M477" s="40"/>
    </row>
    <row r="478" spans="2:13" x14ac:dyDescent="0.25">
      <c r="B478" s="49"/>
      <c r="C478" s="49"/>
      <c r="F478" s="50"/>
      <c r="G478" s="51"/>
      <c r="M478" s="40"/>
    </row>
    <row r="479" spans="2:13" x14ac:dyDescent="0.25">
      <c r="B479" s="49"/>
      <c r="C479" s="49"/>
      <c r="F479" s="50"/>
      <c r="G479" s="51"/>
      <c r="M479" s="40"/>
    </row>
    <row r="480" spans="2:13" x14ac:dyDescent="0.25">
      <c r="B480" s="49"/>
      <c r="C480" s="49"/>
      <c r="F480" s="50"/>
      <c r="G480" s="51"/>
      <c r="M480" s="40"/>
    </row>
    <row r="481" spans="2:13" x14ac:dyDescent="0.25">
      <c r="B481" s="49"/>
      <c r="C481" s="49"/>
      <c r="F481" s="50"/>
      <c r="G481" s="51"/>
      <c r="M481" s="40"/>
    </row>
    <row r="482" spans="2:13" x14ac:dyDescent="0.25">
      <c r="B482" s="49"/>
      <c r="C482" s="49"/>
      <c r="F482" s="50"/>
      <c r="G482" s="51"/>
      <c r="M482" s="40"/>
    </row>
    <row r="483" spans="2:13" x14ac:dyDescent="0.25">
      <c r="B483" s="49"/>
      <c r="C483" s="49"/>
      <c r="F483" s="50"/>
      <c r="G483" s="51"/>
      <c r="M483" s="40"/>
    </row>
    <row r="484" spans="2:13" x14ac:dyDescent="0.25">
      <c r="B484" s="49"/>
      <c r="C484" s="49"/>
      <c r="F484" s="50"/>
      <c r="G484" s="51"/>
      <c r="M484" s="40"/>
    </row>
    <row r="485" spans="2:13" x14ac:dyDescent="0.25">
      <c r="B485" s="49"/>
      <c r="C485" s="49"/>
      <c r="F485" s="50"/>
      <c r="G485" s="51"/>
      <c r="M485" s="40"/>
    </row>
    <row r="486" spans="2:13" x14ac:dyDescent="0.25">
      <c r="B486" s="49"/>
      <c r="C486" s="49"/>
      <c r="F486" s="50"/>
      <c r="G486" s="51"/>
      <c r="M486" s="40"/>
    </row>
    <row r="487" spans="2:13" x14ac:dyDescent="0.25">
      <c r="B487" s="49"/>
      <c r="C487" s="49"/>
      <c r="F487" s="50"/>
      <c r="G487" s="51"/>
      <c r="M487" s="40"/>
    </row>
    <row r="488" spans="2:13" x14ac:dyDescent="0.25">
      <c r="B488" s="49"/>
      <c r="C488" s="49"/>
      <c r="F488" s="50"/>
      <c r="G488" s="51"/>
      <c r="M488" s="40"/>
    </row>
    <row r="489" spans="2:13" x14ac:dyDescent="0.25">
      <c r="B489" s="49"/>
      <c r="C489" s="49"/>
      <c r="F489" s="50"/>
      <c r="G489" s="51"/>
      <c r="M489" s="40"/>
    </row>
    <row r="490" spans="2:13" x14ac:dyDescent="0.25">
      <c r="B490" s="49"/>
      <c r="C490" s="49"/>
      <c r="F490" s="50"/>
      <c r="G490" s="51"/>
      <c r="M490" s="40"/>
    </row>
    <row r="491" spans="2:13" x14ac:dyDescent="0.25">
      <c r="B491" s="49"/>
      <c r="C491" s="49"/>
      <c r="F491" s="50"/>
      <c r="G491" s="51"/>
      <c r="M491" s="40"/>
    </row>
    <row r="492" spans="2:13" x14ac:dyDescent="0.25">
      <c r="B492" s="49"/>
      <c r="C492" s="49"/>
      <c r="F492" s="50"/>
      <c r="G492" s="51"/>
      <c r="M492" s="40"/>
    </row>
    <row r="493" spans="2:13" x14ac:dyDescent="0.25">
      <c r="B493" s="49"/>
      <c r="C493" s="49"/>
      <c r="F493" s="50"/>
      <c r="G493" s="51"/>
      <c r="M493" s="40"/>
    </row>
    <row r="494" spans="2:13" x14ac:dyDescent="0.25">
      <c r="B494" s="49"/>
      <c r="C494" s="49"/>
      <c r="F494" s="50"/>
      <c r="G494" s="51"/>
      <c r="M494" s="40"/>
    </row>
    <row r="495" spans="2:13" x14ac:dyDescent="0.25">
      <c r="B495" s="49"/>
      <c r="C495" s="49"/>
      <c r="F495" s="50"/>
      <c r="G495" s="51"/>
      <c r="M495" s="40"/>
    </row>
    <row r="496" spans="2:13" x14ac:dyDescent="0.25">
      <c r="B496" s="49"/>
      <c r="C496" s="49"/>
      <c r="F496" s="50"/>
      <c r="G496" s="51"/>
      <c r="M496" s="40"/>
    </row>
    <row r="497" spans="2:13" x14ac:dyDescent="0.25">
      <c r="B497" s="49"/>
      <c r="C497" s="49"/>
      <c r="F497" s="50"/>
      <c r="G497" s="51"/>
      <c r="M497" s="40"/>
    </row>
    <row r="498" spans="2:13" x14ac:dyDescent="0.25">
      <c r="B498" s="49"/>
      <c r="C498" s="49"/>
      <c r="F498" s="50"/>
      <c r="G498" s="51"/>
      <c r="M498" s="40"/>
    </row>
    <row r="499" spans="2:13" x14ac:dyDescent="0.25">
      <c r="B499" s="49"/>
      <c r="C499" s="49"/>
      <c r="F499" s="50"/>
      <c r="G499" s="51"/>
      <c r="M499" s="40"/>
    </row>
    <row r="500" spans="2:13" x14ac:dyDescent="0.25">
      <c r="B500" s="49"/>
      <c r="C500" s="49"/>
      <c r="F500" s="50"/>
      <c r="G500" s="51"/>
      <c r="M500" s="40"/>
    </row>
    <row r="501" spans="2:13" x14ac:dyDescent="0.25">
      <c r="B501" s="49"/>
      <c r="C501" s="49"/>
      <c r="F501" s="50"/>
      <c r="G501" s="51"/>
      <c r="M501" s="40"/>
    </row>
    <row r="502" spans="2:13" x14ac:dyDescent="0.25">
      <c r="B502" s="49"/>
      <c r="C502" s="49"/>
      <c r="F502" s="50"/>
      <c r="G502" s="51"/>
      <c r="M502" s="40"/>
    </row>
    <row r="503" spans="2:13" x14ac:dyDescent="0.25">
      <c r="B503" s="49"/>
      <c r="C503" s="49"/>
      <c r="F503" s="50"/>
      <c r="G503" s="51"/>
      <c r="M503" s="40"/>
    </row>
    <row r="504" spans="2:13" x14ac:dyDescent="0.25">
      <c r="B504" s="49"/>
      <c r="C504" s="49"/>
      <c r="F504" s="50"/>
      <c r="G504" s="51"/>
      <c r="M504" s="40"/>
    </row>
    <row r="505" spans="2:13" x14ac:dyDescent="0.25">
      <c r="B505" s="49"/>
      <c r="C505" s="49"/>
      <c r="F505" s="50"/>
      <c r="G505" s="51"/>
      <c r="M505" s="40"/>
    </row>
    <row r="506" spans="2:13" x14ac:dyDescent="0.25">
      <c r="B506" s="49"/>
      <c r="C506" s="49"/>
      <c r="F506" s="50"/>
      <c r="G506" s="51"/>
      <c r="M506" s="40"/>
    </row>
    <row r="507" spans="2:13" x14ac:dyDescent="0.25">
      <c r="B507" s="49"/>
      <c r="C507" s="49"/>
      <c r="F507" s="50"/>
      <c r="G507" s="51"/>
      <c r="M507" s="40"/>
    </row>
    <row r="508" spans="2:13" x14ac:dyDescent="0.25">
      <c r="B508" s="49"/>
      <c r="C508" s="49"/>
      <c r="F508" s="50"/>
      <c r="G508" s="51"/>
      <c r="M508" s="40"/>
    </row>
    <row r="509" spans="2:13" x14ac:dyDescent="0.25">
      <c r="B509" s="49"/>
      <c r="C509" s="49"/>
      <c r="F509" s="50"/>
      <c r="G509" s="51"/>
      <c r="M509" s="40"/>
    </row>
    <row r="510" spans="2:13" x14ac:dyDescent="0.25">
      <c r="B510" s="49"/>
      <c r="C510" s="49"/>
      <c r="F510" s="50"/>
      <c r="G510" s="51"/>
      <c r="M510" s="40"/>
    </row>
    <row r="511" spans="2:13" x14ac:dyDescent="0.25">
      <c r="B511" s="49"/>
      <c r="C511" s="49"/>
      <c r="F511" s="50"/>
      <c r="G511" s="51"/>
      <c r="M511" s="40"/>
    </row>
    <row r="512" spans="2:13" x14ac:dyDescent="0.25">
      <c r="B512" s="49"/>
      <c r="C512" s="49"/>
      <c r="F512" s="50"/>
      <c r="G512" s="51"/>
      <c r="M512" s="40"/>
    </row>
    <row r="513" spans="2:13" x14ac:dyDescent="0.25">
      <c r="B513" s="49"/>
      <c r="C513" s="49"/>
      <c r="F513" s="50"/>
      <c r="G513" s="51"/>
      <c r="M513" s="40"/>
    </row>
    <row r="514" spans="2:13" x14ac:dyDescent="0.25">
      <c r="B514" s="49"/>
      <c r="C514" s="49"/>
      <c r="F514" s="50"/>
      <c r="G514" s="51"/>
      <c r="M514" s="40"/>
    </row>
    <row r="515" spans="2:13" x14ac:dyDescent="0.25">
      <c r="B515" s="49"/>
      <c r="C515" s="49"/>
      <c r="F515" s="50"/>
      <c r="G515" s="51"/>
      <c r="M515" s="40"/>
    </row>
    <row r="516" spans="2:13" x14ac:dyDescent="0.25">
      <c r="B516" s="49"/>
      <c r="C516" s="49"/>
      <c r="F516" s="50"/>
      <c r="G516" s="51"/>
      <c r="M516" s="40"/>
    </row>
    <row r="517" spans="2:13" x14ac:dyDescent="0.25">
      <c r="B517" s="49"/>
      <c r="C517" s="49"/>
      <c r="F517" s="50"/>
      <c r="G517" s="51"/>
      <c r="M517" s="40"/>
    </row>
    <row r="518" spans="2:13" x14ac:dyDescent="0.25">
      <c r="B518" s="49"/>
      <c r="C518" s="49"/>
      <c r="F518" s="50"/>
      <c r="G518" s="51"/>
      <c r="M518" s="40"/>
    </row>
    <row r="519" spans="2:13" x14ac:dyDescent="0.25">
      <c r="B519" s="49"/>
      <c r="C519" s="49"/>
      <c r="F519" s="50"/>
      <c r="G519" s="51"/>
      <c r="M519" s="40"/>
    </row>
    <row r="520" spans="2:13" x14ac:dyDescent="0.25">
      <c r="B520" s="49"/>
      <c r="C520" s="49"/>
      <c r="F520" s="50"/>
      <c r="G520" s="51"/>
      <c r="M520" s="40"/>
    </row>
    <row r="521" spans="2:13" x14ac:dyDescent="0.25">
      <c r="B521" s="49"/>
      <c r="C521" s="49"/>
      <c r="F521" s="50"/>
      <c r="G521" s="51"/>
      <c r="M521" s="40"/>
    </row>
    <row r="522" spans="2:13" x14ac:dyDescent="0.25">
      <c r="B522" s="49"/>
      <c r="C522" s="49"/>
      <c r="F522" s="50"/>
      <c r="G522" s="51"/>
      <c r="M522" s="40"/>
    </row>
    <row r="523" spans="2:13" x14ac:dyDescent="0.25">
      <c r="B523" s="49"/>
      <c r="C523" s="49"/>
      <c r="F523" s="50"/>
      <c r="G523" s="51"/>
      <c r="M523" s="40"/>
    </row>
    <row r="524" spans="2:13" x14ac:dyDescent="0.25">
      <c r="B524" s="49"/>
      <c r="C524" s="49"/>
      <c r="F524" s="50"/>
      <c r="G524" s="51"/>
      <c r="M524" s="40"/>
    </row>
    <row r="525" spans="2:13" x14ac:dyDescent="0.25">
      <c r="B525" s="49"/>
      <c r="C525" s="49"/>
      <c r="F525" s="50"/>
      <c r="G525" s="51"/>
      <c r="M525" s="40"/>
    </row>
    <row r="526" spans="2:13" x14ac:dyDescent="0.25">
      <c r="B526" s="49"/>
      <c r="C526" s="49"/>
      <c r="F526" s="50"/>
      <c r="G526" s="51"/>
      <c r="M526" s="40"/>
    </row>
    <row r="527" spans="2:13" x14ac:dyDescent="0.25">
      <c r="B527" s="49"/>
      <c r="C527" s="49"/>
      <c r="F527" s="50"/>
      <c r="G527" s="51"/>
      <c r="M527" s="40"/>
    </row>
    <row r="528" spans="2:13" x14ac:dyDescent="0.25">
      <c r="B528" s="49"/>
      <c r="C528" s="49"/>
      <c r="F528" s="50"/>
      <c r="G528" s="51"/>
      <c r="M528" s="40"/>
    </row>
    <row r="529" spans="2:13" x14ac:dyDescent="0.25">
      <c r="B529" s="49"/>
      <c r="C529" s="49"/>
      <c r="F529" s="50"/>
      <c r="G529" s="51"/>
      <c r="M529" s="40"/>
    </row>
    <row r="530" spans="2:13" x14ac:dyDescent="0.25">
      <c r="B530" s="49"/>
      <c r="C530" s="49"/>
      <c r="F530" s="50"/>
      <c r="G530" s="51"/>
      <c r="M530" s="40"/>
    </row>
    <row r="531" spans="2:13" x14ac:dyDescent="0.25">
      <c r="B531" s="49"/>
      <c r="C531" s="49"/>
      <c r="F531" s="50"/>
      <c r="G531" s="51"/>
      <c r="M531" s="40"/>
    </row>
    <row r="532" spans="2:13" x14ac:dyDescent="0.25">
      <c r="B532" s="49"/>
      <c r="C532" s="49"/>
      <c r="F532" s="50"/>
      <c r="G532" s="51"/>
      <c r="M532" s="40"/>
    </row>
    <row r="533" spans="2:13" x14ac:dyDescent="0.25">
      <c r="B533" s="49"/>
      <c r="C533" s="49"/>
      <c r="F533" s="50"/>
      <c r="G533" s="51"/>
      <c r="M533" s="40"/>
    </row>
    <row r="534" spans="2:13" x14ac:dyDescent="0.25">
      <c r="B534" s="49"/>
      <c r="C534" s="49"/>
      <c r="F534" s="50"/>
      <c r="G534" s="51"/>
      <c r="M534" s="40"/>
    </row>
    <row r="535" spans="2:13" x14ac:dyDescent="0.25">
      <c r="B535" s="49"/>
      <c r="C535" s="49"/>
      <c r="F535" s="50"/>
      <c r="G535" s="51"/>
      <c r="M535" s="40"/>
    </row>
    <row r="536" spans="2:13" x14ac:dyDescent="0.25">
      <c r="B536" s="49"/>
      <c r="C536" s="49"/>
      <c r="F536" s="50"/>
      <c r="G536" s="51"/>
      <c r="M536" s="40"/>
    </row>
    <row r="537" spans="2:13" x14ac:dyDescent="0.25">
      <c r="B537" s="49"/>
      <c r="C537" s="49"/>
      <c r="F537" s="50"/>
      <c r="G537" s="51"/>
      <c r="M537" s="40"/>
    </row>
    <row r="538" spans="2:13" x14ac:dyDescent="0.25">
      <c r="B538" s="49"/>
      <c r="C538" s="49"/>
      <c r="F538" s="50"/>
      <c r="G538" s="51"/>
      <c r="M538" s="40"/>
    </row>
    <row r="539" spans="2:13" x14ac:dyDescent="0.25">
      <c r="B539" s="49"/>
      <c r="C539" s="49"/>
      <c r="F539" s="50"/>
      <c r="G539" s="51"/>
      <c r="M539" s="40"/>
    </row>
    <row r="540" spans="2:13" x14ac:dyDescent="0.25">
      <c r="B540" s="49"/>
      <c r="C540" s="49"/>
      <c r="F540" s="50"/>
      <c r="G540" s="51"/>
      <c r="M540" s="40"/>
    </row>
    <row r="541" spans="2:13" x14ac:dyDescent="0.25">
      <c r="B541" s="49"/>
      <c r="C541" s="49"/>
      <c r="F541" s="50"/>
      <c r="G541" s="51"/>
      <c r="M541" s="40"/>
    </row>
    <row r="542" spans="2:13" x14ac:dyDescent="0.25">
      <c r="B542" s="49"/>
      <c r="C542" s="49"/>
      <c r="F542" s="50"/>
      <c r="G542" s="51"/>
      <c r="M542" s="40"/>
    </row>
    <row r="543" spans="2:13" x14ac:dyDescent="0.25">
      <c r="B543" s="49"/>
      <c r="C543" s="49"/>
      <c r="F543" s="50"/>
      <c r="G543" s="51"/>
      <c r="M543" s="40"/>
    </row>
    <row r="544" spans="2:13" x14ac:dyDescent="0.25">
      <c r="B544" s="49"/>
      <c r="C544" s="49"/>
      <c r="F544" s="50"/>
      <c r="G544" s="51"/>
      <c r="M544" s="40"/>
    </row>
    <row r="545" spans="2:13" x14ac:dyDescent="0.25">
      <c r="B545" s="49"/>
      <c r="C545" s="49"/>
      <c r="F545" s="50"/>
      <c r="G545" s="51"/>
      <c r="M545" s="40"/>
    </row>
    <row r="546" spans="2:13" x14ac:dyDescent="0.25">
      <c r="B546" s="49"/>
      <c r="C546" s="49"/>
      <c r="F546" s="50"/>
      <c r="G546" s="51"/>
      <c r="M546" s="40"/>
    </row>
    <row r="547" spans="2:13" x14ac:dyDescent="0.25">
      <c r="B547" s="49"/>
      <c r="C547" s="49"/>
      <c r="F547" s="50"/>
      <c r="G547" s="51"/>
      <c r="M547" s="40"/>
    </row>
    <row r="548" spans="2:13" x14ac:dyDescent="0.25">
      <c r="B548" s="49"/>
      <c r="C548" s="49"/>
      <c r="F548" s="50"/>
      <c r="G548" s="51"/>
      <c r="M548" s="40"/>
    </row>
    <row r="549" spans="2:13" x14ac:dyDescent="0.25">
      <c r="B549" s="49"/>
      <c r="C549" s="49"/>
      <c r="F549" s="50"/>
      <c r="G549" s="51"/>
      <c r="M549" s="40"/>
    </row>
    <row r="550" spans="2:13" x14ac:dyDescent="0.25">
      <c r="B550" s="49"/>
      <c r="C550" s="49"/>
      <c r="F550" s="50"/>
      <c r="G550" s="51"/>
      <c r="M550" s="40"/>
    </row>
    <row r="551" spans="2:13" x14ac:dyDescent="0.25">
      <c r="B551" s="49"/>
      <c r="C551" s="49"/>
      <c r="F551" s="50"/>
      <c r="G551" s="51"/>
      <c r="M551" s="40"/>
    </row>
    <row r="552" spans="2:13" x14ac:dyDescent="0.25">
      <c r="B552" s="49"/>
      <c r="C552" s="49"/>
      <c r="F552" s="50"/>
      <c r="G552" s="51"/>
      <c r="M552" s="40"/>
    </row>
    <row r="553" spans="2:13" x14ac:dyDescent="0.25">
      <c r="B553" s="49"/>
      <c r="C553" s="49"/>
      <c r="F553" s="50"/>
      <c r="G553" s="51"/>
      <c r="M553" s="40"/>
    </row>
    <row r="554" spans="2:13" x14ac:dyDescent="0.25">
      <c r="B554" s="49"/>
      <c r="C554" s="49"/>
      <c r="F554" s="50"/>
      <c r="G554" s="51"/>
      <c r="M554" s="40"/>
    </row>
    <row r="555" spans="2:13" x14ac:dyDescent="0.25">
      <c r="B555" s="49"/>
      <c r="C555" s="49"/>
      <c r="F555" s="50"/>
      <c r="G555" s="51"/>
      <c r="M555" s="40"/>
    </row>
    <row r="556" spans="2:13" x14ac:dyDescent="0.25">
      <c r="B556" s="49"/>
      <c r="C556" s="49"/>
      <c r="F556" s="50"/>
      <c r="G556" s="51"/>
      <c r="M556" s="40"/>
    </row>
    <row r="557" spans="2:13" x14ac:dyDescent="0.25">
      <c r="B557" s="49"/>
      <c r="C557" s="49"/>
      <c r="F557" s="50"/>
      <c r="G557" s="51"/>
      <c r="M557" s="40"/>
    </row>
    <row r="558" spans="2:13" x14ac:dyDescent="0.25">
      <c r="B558" s="49"/>
      <c r="C558" s="49"/>
      <c r="F558" s="50"/>
      <c r="G558" s="51"/>
      <c r="M558" s="40"/>
    </row>
    <row r="559" spans="2:13" x14ac:dyDescent="0.25">
      <c r="B559" s="49"/>
      <c r="C559" s="49"/>
      <c r="F559" s="50"/>
      <c r="G559" s="51"/>
      <c r="M559" s="40"/>
    </row>
    <row r="560" spans="2:13" x14ac:dyDescent="0.25">
      <c r="B560" s="49"/>
      <c r="C560" s="49"/>
      <c r="F560" s="50"/>
      <c r="G560" s="51"/>
      <c r="M560" s="40"/>
    </row>
    <row r="561" spans="2:13" x14ac:dyDescent="0.25">
      <c r="B561" s="49"/>
      <c r="C561" s="49"/>
      <c r="F561" s="50"/>
      <c r="G561" s="51"/>
      <c r="M561" s="40"/>
    </row>
    <row r="562" spans="2:13" x14ac:dyDescent="0.25">
      <c r="B562" s="49"/>
      <c r="C562" s="49"/>
      <c r="F562" s="50"/>
      <c r="G562" s="51"/>
      <c r="M562" s="40"/>
    </row>
    <row r="563" spans="2:13" x14ac:dyDescent="0.25">
      <c r="B563" s="49"/>
      <c r="C563" s="49"/>
      <c r="F563" s="50"/>
      <c r="G563" s="51"/>
      <c r="M563" s="40"/>
    </row>
    <row r="564" spans="2:13" x14ac:dyDescent="0.25">
      <c r="B564" s="49"/>
      <c r="C564" s="49"/>
      <c r="F564" s="50"/>
      <c r="G564" s="51"/>
      <c r="M564" s="40"/>
    </row>
    <row r="565" spans="2:13" x14ac:dyDescent="0.25">
      <c r="B565" s="49"/>
      <c r="C565" s="49"/>
      <c r="F565" s="50"/>
      <c r="G565" s="51"/>
      <c r="M565" s="40"/>
    </row>
    <row r="566" spans="2:13" x14ac:dyDescent="0.25">
      <c r="B566" s="49"/>
      <c r="C566" s="49"/>
      <c r="F566" s="50"/>
      <c r="G566" s="51"/>
      <c r="M566" s="40"/>
    </row>
    <row r="567" spans="2:13" x14ac:dyDescent="0.25">
      <c r="B567" s="49"/>
      <c r="C567" s="49"/>
      <c r="F567" s="50"/>
      <c r="G567" s="51"/>
      <c r="M567" s="40"/>
    </row>
    <row r="568" spans="2:13" x14ac:dyDescent="0.25">
      <c r="B568" s="49"/>
      <c r="C568" s="49"/>
      <c r="F568" s="50"/>
      <c r="G568" s="51"/>
      <c r="M568" s="40"/>
    </row>
    <row r="569" spans="2:13" x14ac:dyDescent="0.25">
      <c r="B569" s="49"/>
      <c r="C569" s="49"/>
      <c r="F569" s="50"/>
      <c r="G569" s="51"/>
      <c r="M569" s="40"/>
    </row>
    <row r="570" spans="2:13" x14ac:dyDescent="0.25">
      <c r="B570" s="49"/>
      <c r="C570" s="49"/>
      <c r="F570" s="50"/>
      <c r="G570" s="51"/>
      <c r="M570" s="40"/>
    </row>
    <row r="571" spans="2:13" x14ac:dyDescent="0.25">
      <c r="B571" s="49"/>
      <c r="C571" s="49"/>
      <c r="F571" s="50"/>
      <c r="G571" s="51"/>
      <c r="M571" s="40"/>
    </row>
    <row r="572" spans="2:13" x14ac:dyDescent="0.25">
      <c r="B572" s="49"/>
      <c r="C572" s="49"/>
      <c r="F572" s="50"/>
      <c r="G572" s="51"/>
      <c r="M572" s="40"/>
    </row>
    <row r="573" spans="2:13" x14ac:dyDescent="0.25">
      <c r="B573" s="49"/>
      <c r="C573" s="49"/>
      <c r="F573" s="50"/>
      <c r="G573" s="51"/>
      <c r="M573" s="40"/>
    </row>
    <row r="574" spans="2:13" x14ac:dyDescent="0.25">
      <c r="B574" s="49"/>
      <c r="C574" s="49"/>
      <c r="F574" s="50"/>
      <c r="G574" s="51"/>
      <c r="M574" s="40"/>
    </row>
    <row r="575" spans="2:13" x14ac:dyDescent="0.25">
      <c r="B575" s="49"/>
      <c r="C575" s="49"/>
      <c r="F575" s="50"/>
      <c r="G575" s="51"/>
      <c r="M575" s="40"/>
    </row>
    <row r="576" spans="2:13" x14ac:dyDescent="0.25">
      <c r="B576" s="49"/>
      <c r="C576" s="49"/>
      <c r="F576" s="50"/>
      <c r="G576" s="51"/>
      <c r="M576" s="40"/>
    </row>
    <row r="577" spans="2:13" x14ac:dyDescent="0.25">
      <c r="B577" s="49"/>
      <c r="C577" s="49"/>
      <c r="F577" s="50"/>
      <c r="G577" s="51"/>
      <c r="M577" s="40"/>
    </row>
    <row r="578" spans="2:13" x14ac:dyDescent="0.25">
      <c r="B578" s="49"/>
      <c r="C578" s="49"/>
      <c r="F578" s="50"/>
      <c r="G578" s="51"/>
      <c r="M578" s="40"/>
    </row>
    <row r="579" spans="2:13" x14ac:dyDescent="0.25">
      <c r="B579" s="49"/>
      <c r="C579" s="49"/>
      <c r="F579" s="50"/>
      <c r="G579" s="51"/>
      <c r="M579" s="40"/>
    </row>
    <row r="580" spans="2:13" x14ac:dyDescent="0.25">
      <c r="B580" s="49"/>
      <c r="C580" s="49"/>
      <c r="F580" s="50"/>
      <c r="G580" s="51"/>
      <c r="M580" s="40"/>
    </row>
    <row r="581" spans="2:13" x14ac:dyDescent="0.25">
      <c r="B581" s="49"/>
      <c r="C581" s="49"/>
      <c r="F581" s="50"/>
      <c r="G581" s="51"/>
      <c r="M581" s="40"/>
    </row>
    <row r="582" spans="2:13" x14ac:dyDescent="0.25">
      <c r="B582" s="49"/>
      <c r="C582" s="49"/>
      <c r="F582" s="50"/>
      <c r="G582" s="51"/>
      <c r="M582" s="40"/>
    </row>
    <row r="583" spans="2:13" x14ac:dyDescent="0.25">
      <c r="B583" s="49"/>
      <c r="C583" s="49"/>
      <c r="F583" s="50"/>
      <c r="G583" s="51"/>
      <c r="M583" s="40"/>
    </row>
    <row r="584" spans="2:13" x14ac:dyDescent="0.25">
      <c r="B584" s="49"/>
      <c r="C584" s="49"/>
      <c r="F584" s="50"/>
      <c r="G584" s="51"/>
      <c r="M584" s="40"/>
    </row>
    <row r="585" spans="2:13" x14ac:dyDescent="0.25">
      <c r="B585" s="49"/>
      <c r="C585" s="49"/>
      <c r="F585" s="50"/>
      <c r="G585" s="51"/>
      <c r="M585" s="40"/>
    </row>
    <row r="586" spans="2:13" x14ac:dyDescent="0.25">
      <c r="B586" s="49"/>
      <c r="C586" s="49"/>
      <c r="F586" s="50"/>
      <c r="G586" s="51"/>
      <c r="M586" s="40"/>
    </row>
    <row r="587" spans="2:13" x14ac:dyDescent="0.25">
      <c r="B587" s="49"/>
      <c r="C587" s="49"/>
      <c r="F587" s="50"/>
      <c r="G587" s="51"/>
      <c r="M587" s="40"/>
    </row>
    <row r="588" spans="2:13" x14ac:dyDescent="0.25">
      <c r="B588" s="49"/>
      <c r="C588" s="49"/>
      <c r="F588" s="50"/>
      <c r="G588" s="51"/>
      <c r="M588" s="40"/>
    </row>
    <row r="589" spans="2:13" x14ac:dyDescent="0.25">
      <c r="B589" s="49"/>
      <c r="C589" s="49"/>
      <c r="F589" s="50"/>
      <c r="G589" s="51"/>
      <c r="M589" s="40"/>
    </row>
    <row r="590" spans="2:13" x14ac:dyDescent="0.25">
      <c r="B590" s="49"/>
      <c r="C590" s="49"/>
      <c r="F590" s="50"/>
      <c r="G590" s="51"/>
      <c r="M590" s="40"/>
    </row>
    <row r="591" spans="2:13" x14ac:dyDescent="0.25">
      <c r="B591" s="49"/>
      <c r="C591" s="49"/>
      <c r="F591" s="50"/>
      <c r="G591" s="51"/>
      <c r="M591" s="40"/>
    </row>
    <row r="592" spans="2:13" x14ac:dyDescent="0.25">
      <c r="B592" s="49"/>
      <c r="C592" s="49"/>
      <c r="F592" s="50"/>
      <c r="G592" s="51"/>
      <c r="M592" s="40"/>
    </row>
    <row r="593" spans="2:13" x14ac:dyDescent="0.25">
      <c r="B593" s="49"/>
      <c r="C593" s="49"/>
      <c r="F593" s="50"/>
      <c r="G593" s="51"/>
      <c r="M593" s="40"/>
    </row>
    <row r="594" spans="2:13" x14ac:dyDescent="0.25">
      <c r="B594" s="49"/>
      <c r="C594" s="49"/>
      <c r="F594" s="50"/>
      <c r="G594" s="51"/>
      <c r="M594" s="40"/>
    </row>
    <row r="595" spans="2:13" x14ac:dyDescent="0.25">
      <c r="B595" s="49"/>
      <c r="C595" s="49"/>
      <c r="F595" s="50"/>
      <c r="G595" s="51"/>
      <c r="M595" s="40"/>
    </row>
    <row r="596" spans="2:13" x14ac:dyDescent="0.25">
      <c r="B596" s="49"/>
      <c r="C596" s="49"/>
      <c r="F596" s="50"/>
      <c r="G596" s="51"/>
      <c r="M596" s="40"/>
    </row>
    <row r="597" spans="2:13" x14ac:dyDescent="0.25">
      <c r="B597" s="49"/>
      <c r="C597" s="49"/>
      <c r="F597" s="50"/>
      <c r="G597" s="51"/>
      <c r="M597" s="40"/>
    </row>
    <row r="598" spans="2:13" x14ac:dyDescent="0.25">
      <c r="B598" s="49"/>
      <c r="C598" s="49"/>
      <c r="F598" s="50"/>
      <c r="G598" s="51"/>
      <c r="M598" s="40"/>
    </row>
    <row r="599" spans="2:13" x14ac:dyDescent="0.25">
      <c r="B599" s="49"/>
      <c r="C599" s="49"/>
      <c r="F599" s="50"/>
      <c r="G599" s="51"/>
      <c r="M599" s="40"/>
    </row>
    <row r="600" spans="2:13" x14ac:dyDescent="0.25">
      <c r="B600" s="49"/>
      <c r="C600" s="49"/>
      <c r="F600" s="50"/>
      <c r="G600" s="51"/>
      <c r="M600" s="40"/>
    </row>
    <row r="601" spans="2:13" x14ac:dyDescent="0.25">
      <c r="B601" s="49"/>
      <c r="C601" s="49"/>
      <c r="F601" s="50"/>
      <c r="G601" s="51"/>
      <c r="M601" s="40"/>
    </row>
    <row r="602" spans="2:13" x14ac:dyDescent="0.25">
      <c r="B602" s="49"/>
      <c r="C602" s="49"/>
      <c r="F602" s="50"/>
      <c r="G602" s="51"/>
      <c r="M602" s="40"/>
    </row>
    <row r="603" spans="2:13" x14ac:dyDescent="0.25">
      <c r="B603" s="49"/>
      <c r="C603" s="49"/>
      <c r="F603" s="50"/>
      <c r="G603" s="51"/>
      <c r="M603" s="40"/>
    </row>
    <row r="604" spans="2:13" x14ac:dyDescent="0.25">
      <c r="B604" s="49"/>
      <c r="C604" s="49"/>
      <c r="F604" s="50"/>
      <c r="G604" s="51"/>
      <c r="M604" s="40"/>
    </row>
    <row r="605" spans="2:13" x14ac:dyDescent="0.25">
      <c r="B605" s="49"/>
      <c r="C605" s="49"/>
      <c r="F605" s="50"/>
      <c r="G605" s="51"/>
      <c r="M605" s="40"/>
    </row>
    <row r="606" spans="2:13" x14ac:dyDescent="0.25">
      <c r="B606" s="49"/>
      <c r="C606" s="49"/>
      <c r="F606" s="50"/>
      <c r="G606" s="51"/>
      <c r="M606" s="40"/>
    </row>
    <row r="607" spans="2:13" x14ac:dyDescent="0.25">
      <c r="B607" s="49"/>
      <c r="C607" s="49"/>
      <c r="F607" s="50"/>
      <c r="G607" s="51"/>
      <c r="M607" s="40"/>
    </row>
    <row r="608" spans="2:13" x14ac:dyDescent="0.25">
      <c r="B608" s="49"/>
      <c r="C608" s="49"/>
      <c r="F608" s="50"/>
      <c r="G608" s="51"/>
      <c r="M608" s="40"/>
    </row>
    <row r="609" spans="2:13" x14ac:dyDescent="0.25">
      <c r="B609" s="49"/>
      <c r="C609" s="49"/>
      <c r="F609" s="50"/>
      <c r="G609" s="51"/>
      <c r="M609" s="40"/>
    </row>
    <row r="610" spans="2:13" x14ac:dyDescent="0.25">
      <c r="B610" s="49"/>
      <c r="C610" s="49"/>
      <c r="F610" s="50"/>
      <c r="G610" s="51"/>
      <c r="M610" s="40"/>
    </row>
    <row r="611" spans="2:13" x14ac:dyDescent="0.25">
      <c r="B611" s="49"/>
      <c r="C611" s="49"/>
      <c r="F611" s="50"/>
      <c r="G611" s="51"/>
      <c r="M611" s="40"/>
    </row>
    <row r="612" spans="2:13" x14ac:dyDescent="0.25">
      <c r="B612" s="49"/>
      <c r="C612" s="49"/>
      <c r="F612" s="50"/>
      <c r="G612" s="51"/>
      <c r="M612" s="40"/>
    </row>
    <row r="613" spans="2:13" x14ac:dyDescent="0.25">
      <c r="B613" s="49"/>
      <c r="C613" s="49"/>
      <c r="F613" s="50"/>
      <c r="G613" s="51"/>
      <c r="M613" s="40"/>
    </row>
    <row r="614" spans="2:13" x14ac:dyDescent="0.25">
      <c r="B614" s="49"/>
      <c r="C614" s="49"/>
      <c r="F614" s="50"/>
      <c r="G614" s="51"/>
      <c r="M614" s="40"/>
    </row>
    <row r="615" spans="2:13" x14ac:dyDescent="0.25">
      <c r="B615" s="49"/>
      <c r="C615" s="49"/>
      <c r="F615" s="50"/>
      <c r="G615" s="51"/>
      <c r="M615" s="40"/>
    </row>
    <row r="616" spans="2:13" x14ac:dyDescent="0.25">
      <c r="B616" s="49"/>
      <c r="C616" s="49"/>
      <c r="F616" s="50"/>
      <c r="G616" s="51"/>
      <c r="M616" s="40"/>
    </row>
    <row r="617" spans="2:13" x14ac:dyDescent="0.25">
      <c r="B617" s="49"/>
      <c r="C617" s="49"/>
      <c r="F617" s="50"/>
      <c r="G617" s="51"/>
      <c r="M617" s="40"/>
    </row>
    <row r="618" spans="2:13" x14ac:dyDescent="0.25">
      <c r="B618" s="49"/>
      <c r="C618" s="49"/>
      <c r="F618" s="50"/>
      <c r="G618" s="51"/>
      <c r="M618" s="40"/>
    </row>
    <row r="619" spans="2:13" x14ac:dyDescent="0.25">
      <c r="B619" s="49"/>
      <c r="C619" s="49"/>
      <c r="F619" s="50"/>
      <c r="G619" s="51"/>
      <c r="M619" s="40"/>
    </row>
    <row r="620" spans="2:13" x14ac:dyDescent="0.25">
      <c r="B620" s="49"/>
      <c r="C620" s="49"/>
      <c r="F620" s="50"/>
      <c r="G620" s="51"/>
      <c r="M620" s="40"/>
    </row>
    <row r="621" spans="2:13" x14ac:dyDescent="0.25">
      <c r="B621" s="49"/>
      <c r="C621" s="49"/>
      <c r="F621" s="50"/>
      <c r="G621" s="51"/>
      <c r="M621" s="40"/>
    </row>
    <row r="622" spans="2:13" x14ac:dyDescent="0.25">
      <c r="B622" s="49"/>
      <c r="C622" s="49"/>
      <c r="F622" s="50"/>
      <c r="G622" s="51"/>
      <c r="M622" s="40"/>
    </row>
    <row r="623" spans="2:13" x14ac:dyDescent="0.25">
      <c r="B623" s="49"/>
      <c r="C623" s="49"/>
      <c r="F623" s="50"/>
      <c r="G623" s="51"/>
      <c r="M623" s="40"/>
    </row>
    <row r="624" spans="2:13" x14ac:dyDescent="0.25">
      <c r="B624" s="49"/>
      <c r="C624" s="49"/>
      <c r="F624" s="50"/>
      <c r="G624" s="51"/>
      <c r="M624" s="40"/>
    </row>
    <row r="625" spans="2:13" x14ac:dyDescent="0.25">
      <c r="B625" s="49"/>
      <c r="C625" s="49"/>
      <c r="F625" s="50"/>
      <c r="G625" s="51"/>
      <c r="M625" s="40"/>
    </row>
    <row r="626" spans="2:13" x14ac:dyDescent="0.25">
      <c r="B626" s="49"/>
      <c r="C626" s="49"/>
      <c r="F626" s="50"/>
      <c r="G626" s="51"/>
      <c r="M626" s="40"/>
    </row>
    <row r="627" spans="2:13" x14ac:dyDescent="0.25">
      <c r="B627" s="49"/>
      <c r="C627" s="49"/>
      <c r="F627" s="50"/>
      <c r="G627" s="51"/>
      <c r="M627" s="40"/>
    </row>
    <row r="628" spans="2:13" x14ac:dyDescent="0.25">
      <c r="B628" s="49"/>
      <c r="C628" s="49"/>
      <c r="F628" s="50"/>
      <c r="G628" s="51"/>
      <c r="M628" s="40"/>
    </row>
    <row r="629" spans="2:13" x14ac:dyDescent="0.25">
      <c r="B629" s="49"/>
      <c r="C629" s="49"/>
      <c r="F629" s="50"/>
      <c r="G629" s="51"/>
      <c r="M629" s="40"/>
    </row>
    <row r="630" spans="2:13" x14ac:dyDescent="0.25">
      <c r="B630" s="49"/>
      <c r="C630" s="49"/>
      <c r="F630" s="50"/>
      <c r="G630" s="51"/>
      <c r="M630" s="40"/>
    </row>
    <row r="631" spans="2:13" x14ac:dyDescent="0.25">
      <c r="B631" s="49"/>
      <c r="C631" s="49"/>
      <c r="F631" s="50"/>
      <c r="G631" s="51"/>
      <c r="M631" s="40"/>
    </row>
    <row r="632" spans="2:13" x14ac:dyDescent="0.25">
      <c r="B632" s="49"/>
      <c r="C632" s="49"/>
      <c r="F632" s="50"/>
      <c r="G632" s="51"/>
      <c r="M632" s="40"/>
    </row>
    <row r="633" spans="2:13" x14ac:dyDescent="0.25">
      <c r="B633" s="49"/>
      <c r="C633" s="49"/>
      <c r="F633" s="50"/>
      <c r="G633" s="51"/>
      <c r="M633" s="40"/>
    </row>
    <row r="634" spans="2:13" x14ac:dyDescent="0.25">
      <c r="B634" s="49"/>
      <c r="C634" s="49"/>
      <c r="F634" s="50"/>
      <c r="G634" s="51"/>
      <c r="M634" s="40"/>
    </row>
    <row r="635" spans="2:13" x14ac:dyDescent="0.25">
      <c r="B635" s="49"/>
      <c r="C635" s="49"/>
      <c r="F635" s="50"/>
      <c r="G635" s="51"/>
      <c r="M635" s="40"/>
    </row>
    <row r="636" spans="2:13" x14ac:dyDescent="0.25">
      <c r="B636" s="49"/>
      <c r="C636" s="49"/>
      <c r="F636" s="50"/>
      <c r="G636" s="51"/>
      <c r="M636" s="40"/>
    </row>
    <row r="637" spans="2:13" x14ac:dyDescent="0.25">
      <c r="B637" s="49"/>
      <c r="C637" s="49"/>
      <c r="F637" s="50"/>
      <c r="G637" s="51"/>
      <c r="M637" s="40"/>
    </row>
    <row r="638" spans="2:13" x14ac:dyDescent="0.25">
      <c r="B638" s="49"/>
      <c r="C638" s="49"/>
      <c r="F638" s="50"/>
      <c r="G638" s="51"/>
      <c r="M638" s="40"/>
    </row>
    <row r="639" spans="2:13" x14ac:dyDescent="0.25">
      <c r="B639" s="49"/>
      <c r="C639" s="49"/>
      <c r="F639" s="50"/>
      <c r="G639" s="51"/>
      <c r="M639" s="40"/>
    </row>
    <row r="640" spans="2:13" x14ac:dyDescent="0.25">
      <c r="B640" s="49"/>
      <c r="C640" s="49"/>
      <c r="F640" s="50"/>
      <c r="G640" s="51"/>
      <c r="M640" s="40"/>
    </row>
    <row r="641" spans="2:13" x14ac:dyDescent="0.25">
      <c r="B641" s="49"/>
      <c r="C641" s="49"/>
      <c r="F641" s="50"/>
      <c r="G641" s="51"/>
      <c r="M641" s="40"/>
    </row>
    <row r="642" spans="2:13" x14ac:dyDescent="0.25">
      <c r="B642" s="49"/>
      <c r="C642" s="49"/>
      <c r="F642" s="50"/>
      <c r="G642" s="51"/>
      <c r="M642" s="40"/>
    </row>
    <row r="643" spans="2:13" x14ac:dyDescent="0.25">
      <c r="B643" s="49"/>
      <c r="C643" s="49"/>
      <c r="F643" s="50"/>
      <c r="G643" s="51"/>
      <c r="M643" s="40"/>
    </row>
    <row r="644" spans="2:13" x14ac:dyDescent="0.25">
      <c r="B644" s="49"/>
      <c r="C644" s="49"/>
      <c r="F644" s="50"/>
      <c r="G644" s="51"/>
      <c r="M644" s="40"/>
    </row>
    <row r="645" spans="2:13" x14ac:dyDescent="0.25">
      <c r="B645" s="49"/>
      <c r="C645" s="49"/>
      <c r="F645" s="50"/>
      <c r="G645" s="51"/>
      <c r="M645" s="40"/>
    </row>
    <row r="646" spans="2:13" x14ac:dyDescent="0.25">
      <c r="B646" s="49"/>
      <c r="C646" s="49"/>
      <c r="F646" s="50"/>
      <c r="G646" s="51"/>
      <c r="M646" s="40"/>
    </row>
    <row r="647" spans="2:13" x14ac:dyDescent="0.25">
      <c r="B647" s="49"/>
      <c r="C647" s="49"/>
      <c r="F647" s="50"/>
      <c r="G647" s="51"/>
      <c r="M647" s="40"/>
    </row>
    <row r="648" spans="2:13" x14ac:dyDescent="0.25">
      <c r="B648" s="49"/>
      <c r="C648" s="49"/>
      <c r="F648" s="50"/>
      <c r="G648" s="51"/>
      <c r="M648" s="40"/>
    </row>
    <row r="649" spans="2:13" x14ac:dyDescent="0.25">
      <c r="B649" s="49"/>
      <c r="C649" s="49"/>
      <c r="F649" s="50"/>
      <c r="G649" s="51"/>
      <c r="M649" s="40"/>
    </row>
    <row r="650" spans="2:13" x14ac:dyDescent="0.25">
      <c r="B650" s="49"/>
      <c r="C650" s="49"/>
      <c r="F650" s="50"/>
      <c r="G650" s="51"/>
      <c r="M650" s="40"/>
    </row>
    <row r="651" spans="2:13" x14ac:dyDescent="0.25">
      <c r="B651" s="49"/>
      <c r="C651" s="49"/>
      <c r="F651" s="50"/>
      <c r="G651" s="51"/>
      <c r="M651" s="40"/>
    </row>
    <row r="652" spans="2:13" x14ac:dyDescent="0.25">
      <c r="B652" s="49"/>
      <c r="C652" s="49"/>
      <c r="F652" s="50"/>
      <c r="G652" s="51"/>
      <c r="M652" s="40"/>
    </row>
    <row r="653" spans="2:13" x14ac:dyDescent="0.25">
      <c r="B653" s="49"/>
      <c r="C653" s="49"/>
      <c r="F653" s="50"/>
      <c r="G653" s="51"/>
      <c r="M653" s="40"/>
    </row>
    <row r="654" spans="2:13" x14ac:dyDescent="0.25">
      <c r="B654" s="49"/>
      <c r="C654" s="49"/>
      <c r="F654" s="50"/>
      <c r="G654" s="51"/>
      <c r="M654" s="40"/>
    </row>
    <row r="655" spans="2:13" x14ac:dyDescent="0.25">
      <c r="B655" s="49"/>
      <c r="C655" s="49"/>
      <c r="F655" s="50"/>
      <c r="G655" s="51"/>
      <c r="M655" s="40"/>
    </row>
    <row r="656" spans="2:13" x14ac:dyDescent="0.25">
      <c r="B656" s="49"/>
      <c r="C656" s="49"/>
      <c r="F656" s="50"/>
      <c r="G656" s="51"/>
      <c r="M656" s="40"/>
    </row>
    <row r="657" spans="2:13" x14ac:dyDescent="0.25">
      <c r="B657" s="49"/>
      <c r="C657" s="49"/>
      <c r="F657" s="50"/>
      <c r="G657" s="51"/>
      <c r="M657" s="40"/>
    </row>
    <row r="658" spans="2:13" x14ac:dyDescent="0.25">
      <c r="B658" s="49"/>
      <c r="C658" s="49"/>
      <c r="F658" s="50"/>
      <c r="G658" s="51"/>
      <c r="M658" s="40"/>
    </row>
    <row r="659" spans="2:13" x14ac:dyDescent="0.25">
      <c r="B659" s="49"/>
      <c r="C659" s="49"/>
      <c r="F659" s="50"/>
      <c r="G659" s="51"/>
      <c r="M659" s="40"/>
    </row>
    <row r="660" spans="2:13" x14ac:dyDescent="0.25">
      <c r="B660" s="49"/>
      <c r="C660" s="49"/>
      <c r="F660" s="50"/>
      <c r="G660" s="51"/>
      <c r="M660" s="40"/>
    </row>
    <row r="661" spans="2:13" x14ac:dyDescent="0.25">
      <c r="B661" s="49"/>
      <c r="C661" s="49"/>
      <c r="F661" s="50"/>
      <c r="G661" s="51"/>
      <c r="M661" s="40"/>
    </row>
    <row r="662" spans="2:13" x14ac:dyDescent="0.25">
      <c r="B662" s="49"/>
      <c r="C662" s="49"/>
      <c r="F662" s="50"/>
      <c r="G662" s="51"/>
      <c r="M662" s="40"/>
    </row>
    <row r="663" spans="2:13" x14ac:dyDescent="0.25">
      <c r="B663" s="49"/>
      <c r="C663" s="49"/>
      <c r="F663" s="50"/>
      <c r="G663" s="51"/>
      <c r="M663" s="40"/>
    </row>
    <row r="664" spans="2:13" x14ac:dyDescent="0.25">
      <c r="B664" s="49"/>
      <c r="C664" s="49"/>
      <c r="F664" s="50"/>
      <c r="G664" s="51"/>
      <c r="M664" s="40"/>
    </row>
    <row r="665" spans="2:13" x14ac:dyDescent="0.25">
      <c r="B665" s="49"/>
      <c r="C665" s="49"/>
      <c r="F665" s="50"/>
      <c r="G665" s="51"/>
      <c r="M665" s="40"/>
    </row>
    <row r="666" spans="2:13" x14ac:dyDescent="0.25">
      <c r="B666" s="49"/>
      <c r="C666" s="49"/>
      <c r="F666" s="50"/>
      <c r="G666" s="51"/>
      <c r="M666" s="40"/>
    </row>
    <row r="667" spans="2:13" x14ac:dyDescent="0.25">
      <c r="B667" s="49"/>
      <c r="C667" s="49"/>
      <c r="F667" s="50"/>
      <c r="G667" s="51"/>
      <c r="M667" s="40"/>
    </row>
    <row r="668" spans="2:13" x14ac:dyDescent="0.25">
      <c r="B668" s="49"/>
      <c r="C668" s="49"/>
      <c r="F668" s="50"/>
      <c r="G668" s="51"/>
      <c r="M668" s="40"/>
    </row>
    <row r="669" spans="2:13" x14ac:dyDescent="0.25">
      <c r="B669" s="49"/>
      <c r="C669" s="49"/>
      <c r="F669" s="50"/>
      <c r="G669" s="51"/>
      <c r="M669" s="40"/>
    </row>
    <row r="670" spans="2:13" x14ac:dyDescent="0.25">
      <c r="B670" s="49"/>
      <c r="C670" s="49"/>
      <c r="F670" s="50"/>
      <c r="G670" s="51"/>
      <c r="M670" s="40"/>
    </row>
    <row r="671" spans="2:13" x14ac:dyDescent="0.25">
      <c r="B671" s="49"/>
      <c r="C671" s="49"/>
      <c r="F671" s="50"/>
      <c r="G671" s="51"/>
      <c r="M671" s="40"/>
    </row>
    <row r="672" spans="2:13" x14ac:dyDescent="0.25">
      <c r="B672" s="49"/>
      <c r="C672" s="49"/>
      <c r="F672" s="50"/>
      <c r="G672" s="51"/>
      <c r="M672" s="40"/>
    </row>
    <row r="673" spans="2:13" x14ac:dyDescent="0.25">
      <c r="B673" s="49"/>
      <c r="C673" s="49"/>
      <c r="F673" s="50"/>
      <c r="G673" s="51"/>
      <c r="M673" s="40"/>
    </row>
    <row r="674" spans="2:13" x14ac:dyDescent="0.25">
      <c r="B674" s="49"/>
      <c r="C674" s="49"/>
      <c r="F674" s="50"/>
      <c r="G674" s="51"/>
      <c r="M674" s="40"/>
    </row>
    <row r="675" spans="2:13" x14ac:dyDescent="0.25">
      <c r="B675" s="49"/>
      <c r="C675" s="49"/>
      <c r="F675" s="50"/>
      <c r="G675" s="51"/>
      <c r="M675" s="40"/>
    </row>
    <row r="676" spans="2:13" x14ac:dyDescent="0.25">
      <c r="B676" s="49"/>
      <c r="C676" s="49"/>
      <c r="F676" s="50"/>
      <c r="G676" s="51"/>
      <c r="M676" s="40"/>
    </row>
    <row r="677" spans="2:13" x14ac:dyDescent="0.25">
      <c r="B677" s="49"/>
      <c r="C677" s="49"/>
      <c r="F677" s="50"/>
      <c r="G677" s="51"/>
      <c r="M677" s="40"/>
    </row>
    <row r="678" spans="2:13" x14ac:dyDescent="0.25">
      <c r="B678" s="49"/>
      <c r="C678" s="49"/>
      <c r="F678" s="50"/>
      <c r="G678" s="51"/>
      <c r="M678" s="40"/>
    </row>
    <row r="679" spans="2:13" x14ac:dyDescent="0.25">
      <c r="B679" s="49"/>
      <c r="C679" s="49"/>
      <c r="F679" s="50"/>
      <c r="G679" s="51"/>
      <c r="M679" s="40"/>
    </row>
    <row r="680" spans="2:13" x14ac:dyDescent="0.25">
      <c r="B680" s="49"/>
      <c r="C680" s="49"/>
      <c r="F680" s="50"/>
      <c r="G680" s="51"/>
      <c r="M680" s="40"/>
    </row>
    <row r="681" spans="2:13" x14ac:dyDescent="0.25">
      <c r="B681" s="49"/>
      <c r="C681" s="49"/>
      <c r="F681" s="50"/>
      <c r="G681" s="51"/>
      <c r="M681" s="40"/>
    </row>
    <row r="682" spans="2:13" x14ac:dyDescent="0.25">
      <c r="B682" s="49"/>
      <c r="C682" s="49"/>
      <c r="F682" s="50"/>
      <c r="G682" s="51"/>
      <c r="M682" s="40"/>
    </row>
    <row r="683" spans="2:13" x14ac:dyDescent="0.25">
      <c r="B683" s="49"/>
      <c r="C683" s="49"/>
      <c r="F683" s="50"/>
      <c r="G683" s="51"/>
      <c r="M683" s="40"/>
    </row>
    <row r="684" spans="2:13" x14ac:dyDescent="0.25">
      <c r="B684" s="49"/>
      <c r="C684" s="49"/>
      <c r="F684" s="50"/>
      <c r="G684" s="51"/>
      <c r="M684" s="40"/>
    </row>
    <row r="685" spans="2:13" x14ac:dyDescent="0.25">
      <c r="B685" s="49"/>
      <c r="C685" s="49"/>
      <c r="F685" s="50"/>
      <c r="G685" s="51"/>
      <c r="M685" s="40"/>
    </row>
    <row r="686" spans="2:13" x14ac:dyDescent="0.25">
      <c r="B686" s="49"/>
      <c r="C686" s="49"/>
      <c r="F686" s="50"/>
      <c r="G686" s="51"/>
      <c r="M686" s="40"/>
    </row>
    <row r="687" spans="2:13" x14ac:dyDescent="0.25">
      <c r="B687" s="49"/>
      <c r="C687" s="49"/>
      <c r="F687" s="50"/>
      <c r="G687" s="51"/>
      <c r="M687" s="40"/>
    </row>
    <row r="688" spans="2:13" x14ac:dyDescent="0.25">
      <c r="B688" s="49"/>
      <c r="C688" s="49"/>
      <c r="F688" s="50"/>
      <c r="G688" s="51"/>
      <c r="M688" s="40"/>
    </row>
    <row r="689" spans="2:13" x14ac:dyDescent="0.25">
      <c r="B689" s="49"/>
      <c r="C689" s="49"/>
      <c r="F689" s="50"/>
      <c r="G689" s="51"/>
      <c r="M689" s="40"/>
    </row>
    <row r="690" spans="2:13" x14ac:dyDescent="0.25">
      <c r="B690" s="49"/>
      <c r="C690" s="49"/>
      <c r="F690" s="50"/>
      <c r="G690" s="51"/>
      <c r="M690" s="40"/>
    </row>
    <row r="691" spans="2:13" x14ac:dyDescent="0.25">
      <c r="B691" s="49"/>
      <c r="C691" s="49"/>
      <c r="F691" s="50"/>
      <c r="G691" s="51"/>
      <c r="M691" s="40"/>
    </row>
    <row r="692" spans="2:13" x14ac:dyDescent="0.25">
      <c r="B692" s="49"/>
      <c r="C692" s="49"/>
      <c r="F692" s="50"/>
      <c r="G692" s="51"/>
      <c r="M692" s="40"/>
    </row>
    <row r="693" spans="2:13" x14ac:dyDescent="0.25">
      <c r="B693" s="49"/>
      <c r="C693" s="49"/>
      <c r="F693" s="50"/>
      <c r="G693" s="51"/>
      <c r="M693" s="40"/>
    </row>
    <row r="694" spans="2:13" x14ac:dyDescent="0.25">
      <c r="B694" s="49"/>
      <c r="C694" s="49"/>
      <c r="F694" s="50"/>
      <c r="G694" s="51"/>
      <c r="M694" s="40"/>
    </row>
    <row r="695" spans="2:13" x14ac:dyDescent="0.25">
      <c r="B695" s="49"/>
      <c r="C695" s="49"/>
      <c r="F695" s="50"/>
      <c r="G695" s="51"/>
      <c r="M695" s="40"/>
    </row>
    <row r="696" spans="2:13" x14ac:dyDescent="0.25">
      <c r="B696" s="49"/>
      <c r="C696" s="49"/>
      <c r="F696" s="50"/>
      <c r="G696" s="51"/>
      <c r="M696" s="40"/>
    </row>
    <row r="697" spans="2:13" x14ac:dyDescent="0.25">
      <c r="B697" s="49"/>
      <c r="C697" s="49"/>
      <c r="F697" s="50"/>
      <c r="G697" s="51"/>
      <c r="M697" s="40"/>
    </row>
    <row r="698" spans="2:13" x14ac:dyDescent="0.25">
      <c r="B698" s="49"/>
      <c r="C698" s="49"/>
      <c r="F698" s="50"/>
      <c r="G698" s="51"/>
      <c r="M698" s="40"/>
    </row>
    <row r="699" spans="2:13" x14ac:dyDescent="0.25">
      <c r="B699" s="49"/>
      <c r="C699" s="49"/>
      <c r="F699" s="50"/>
      <c r="G699" s="51"/>
      <c r="M699" s="40"/>
    </row>
    <row r="700" spans="2:13" x14ac:dyDescent="0.25">
      <c r="B700" s="49"/>
      <c r="C700" s="49"/>
      <c r="F700" s="50"/>
      <c r="G700" s="51"/>
      <c r="M700" s="40"/>
    </row>
    <row r="701" spans="2:13" x14ac:dyDescent="0.25">
      <c r="B701" s="49"/>
      <c r="C701" s="49"/>
      <c r="F701" s="50"/>
      <c r="G701" s="51"/>
      <c r="M701" s="40"/>
    </row>
    <row r="702" spans="2:13" x14ac:dyDescent="0.25">
      <c r="B702" s="49"/>
      <c r="C702" s="49"/>
      <c r="F702" s="50"/>
      <c r="G702" s="51"/>
      <c r="M702" s="40"/>
    </row>
    <row r="703" spans="2:13" x14ac:dyDescent="0.25">
      <c r="B703" s="49"/>
      <c r="C703" s="49"/>
      <c r="F703" s="50"/>
      <c r="G703" s="51"/>
      <c r="M703" s="40"/>
    </row>
    <row r="704" spans="2:13" x14ac:dyDescent="0.25">
      <c r="B704" s="49"/>
      <c r="C704" s="49"/>
      <c r="F704" s="50"/>
      <c r="G704" s="51"/>
      <c r="M704" s="40"/>
    </row>
    <row r="705" spans="2:13" x14ac:dyDescent="0.25">
      <c r="B705" s="49"/>
      <c r="C705" s="49"/>
      <c r="F705" s="50"/>
      <c r="G705" s="51"/>
      <c r="M705" s="40"/>
    </row>
    <row r="706" spans="2:13" x14ac:dyDescent="0.25">
      <c r="B706" s="49"/>
      <c r="C706" s="49"/>
      <c r="F706" s="50"/>
      <c r="G706" s="51"/>
      <c r="M706" s="40"/>
    </row>
    <row r="707" spans="2:13" x14ac:dyDescent="0.25">
      <c r="B707" s="49"/>
      <c r="C707" s="49"/>
      <c r="F707" s="50"/>
      <c r="G707" s="51"/>
      <c r="M707" s="40"/>
    </row>
    <row r="708" spans="2:13" x14ac:dyDescent="0.25">
      <c r="B708" s="49"/>
      <c r="C708" s="49"/>
      <c r="F708" s="50"/>
      <c r="G708" s="51"/>
      <c r="M708" s="40"/>
    </row>
    <row r="709" spans="2:13" x14ac:dyDescent="0.25">
      <c r="B709" s="49"/>
      <c r="C709" s="49"/>
      <c r="F709" s="50"/>
      <c r="G709" s="51"/>
      <c r="M709" s="40"/>
    </row>
    <row r="710" spans="2:13" x14ac:dyDescent="0.25">
      <c r="B710" s="49"/>
      <c r="C710" s="49"/>
      <c r="F710" s="50"/>
      <c r="G710" s="51"/>
      <c r="M710" s="40"/>
    </row>
    <row r="711" spans="2:13" x14ac:dyDescent="0.25">
      <c r="B711" s="49"/>
      <c r="C711" s="49"/>
      <c r="F711" s="50"/>
      <c r="G711" s="51"/>
      <c r="M711" s="40"/>
    </row>
    <row r="712" spans="2:13" x14ac:dyDescent="0.25">
      <c r="B712" s="49"/>
      <c r="C712" s="49"/>
      <c r="F712" s="50"/>
      <c r="G712" s="51"/>
      <c r="M712" s="40"/>
    </row>
    <row r="713" spans="2:13" x14ac:dyDescent="0.25">
      <c r="B713" s="49"/>
      <c r="C713" s="49"/>
      <c r="F713" s="50"/>
      <c r="G713" s="51"/>
      <c r="M713" s="40"/>
    </row>
    <row r="714" spans="2:13" x14ac:dyDescent="0.25">
      <c r="B714" s="49"/>
      <c r="C714" s="49"/>
      <c r="F714" s="50"/>
      <c r="G714" s="51"/>
      <c r="M714" s="40"/>
    </row>
    <row r="715" spans="2:13" x14ac:dyDescent="0.25">
      <c r="B715" s="49"/>
      <c r="C715" s="49"/>
      <c r="F715" s="50"/>
      <c r="G715" s="51"/>
      <c r="M715" s="40"/>
    </row>
    <row r="716" spans="2:13" x14ac:dyDescent="0.25">
      <c r="B716" s="49"/>
      <c r="C716" s="49"/>
      <c r="F716" s="50"/>
      <c r="G716" s="51"/>
      <c r="M716" s="40"/>
    </row>
    <row r="717" spans="2:13" x14ac:dyDescent="0.25">
      <c r="B717" s="49"/>
      <c r="C717" s="49"/>
      <c r="F717" s="50"/>
      <c r="G717" s="51"/>
      <c r="M717" s="40"/>
    </row>
    <row r="718" spans="2:13" x14ac:dyDescent="0.25">
      <c r="B718" s="49"/>
      <c r="C718" s="49"/>
      <c r="F718" s="50"/>
      <c r="G718" s="51"/>
      <c r="M718" s="40"/>
    </row>
    <row r="719" spans="2:13" x14ac:dyDescent="0.25">
      <c r="B719" s="49"/>
      <c r="C719" s="49"/>
      <c r="F719" s="50"/>
      <c r="G719" s="51"/>
      <c r="M719" s="40"/>
    </row>
    <row r="720" spans="2:13" x14ac:dyDescent="0.25">
      <c r="B720" s="49"/>
      <c r="C720" s="49"/>
      <c r="F720" s="50"/>
      <c r="G720" s="51"/>
      <c r="M720" s="40"/>
    </row>
    <row r="721" spans="2:13" x14ac:dyDescent="0.25">
      <c r="B721" s="49"/>
      <c r="C721" s="49"/>
      <c r="F721" s="50"/>
      <c r="G721" s="51"/>
      <c r="M721" s="40"/>
    </row>
    <row r="722" spans="2:13" x14ac:dyDescent="0.25">
      <c r="B722" s="49"/>
      <c r="C722" s="49"/>
      <c r="F722" s="50"/>
      <c r="G722" s="51"/>
      <c r="M722" s="40"/>
    </row>
    <row r="723" spans="2:13" x14ac:dyDescent="0.25">
      <c r="B723" s="49"/>
      <c r="C723" s="49"/>
      <c r="F723" s="50"/>
      <c r="G723" s="51"/>
      <c r="M723" s="40"/>
    </row>
    <row r="724" spans="2:13" x14ac:dyDescent="0.25">
      <c r="B724" s="49"/>
      <c r="C724" s="49"/>
      <c r="F724" s="50"/>
      <c r="G724" s="51"/>
      <c r="M724" s="40"/>
    </row>
    <row r="725" spans="2:13" x14ac:dyDescent="0.25">
      <c r="B725" s="49"/>
      <c r="C725" s="49"/>
      <c r="F725" s="50"/>
      <c r="G725" s="51"/>
      <c r="M725" s="40"/>
    </row>
    <row r="726" spans="2:13" x14ac:dyDescent="0.25">
      <c r="B726" s="49"/>
      <c r="C726" s="49"/>
      <c r="F726" s="50"/>
      <c r="G726" s="51"/>
      <c r="M726" s="40"/>
    </row>
    <row r="727" spans="2:13" x14ac:dyDescent="0.25">
      <c r="B727" s="49"/>
      <c r="C727" s="49"/>
      <c r="F727" s="50"/>
      <c r="G727" s="51"/>
      <c r="M727" s="40"/>
    </row>
    <row r="728" spans="2:13" x14ac:dyDescent="0.25">
      <c r="B728" s="49"/>
      <c r="C728" s="49"/>
      <c r="F728" s="50"/>
      <c r="G728" s="51"/>
      <c r="M728" s="40"/>
    </row>
    <row r="729" spans="2:13" x14ac:dyDescent="0.25">
      <c r="B729" s="49"/>
      <c r="C729" s="49"/>
      <c r="F729" s="50"/>
      <c r="G729" s="51"/>
      <c r="M729" s="40"/>
    </row>
    <row r="730" spans="2:13" x14ac:dyDescent="0.25">
      <c r="B730" s="49"/>
      <c r="C730" s="49"/>
      <c r="F730" s="50"/>
      <c r="G730" s="51"/>
      <c r="M730" s="40"/>
    </row>
    <row r="731" spans="2:13" x14ac:dyDescent="0.25">
      <c r="B731" s="49"/>
      <c r="C731" s="49"/>
      <c r="F731" s="50"/>
      <c r="G731" s="51"/>
      <c r="M731" s="40"/>
    </row>
    <row r="732" spans="2:13" x14ac:dyDescent="0.25">
      <c r="B732" s="49"/>
      <c r="C732" s="49"/>
      <c r="F732" s="50"/>
      <c r="G732" s="51"/>
      <c r="M732" s="40"/>
    </row>
    <row r="733" spans="2:13" x14ac:dyDescent="0.25">
      <c r="B733" s="49"/>
      <c r="C733" s="49"/>
      <c r="F733" s="50"/>
      <c r="G733" s="51"/>
      <c r="M733" s="40"/>
    </row>
    <row r="734" spans="2:13" x14ac:dyDescent="0.25">
      <c r="B734" s="49"/>
      <c r="C734" s="49"/>
      <c r="F734" s="50"/>
      <c r="G734" s="51"/>
      <c r="M734" s="40"/>
    </row>
    <row r="735" spans="2:13" x14ac:dyDescent="0.25">
      <c r="B735" s="49"/>
      <c r="C735" s="49"/>
      <c r="F735" s="50"/>
      <c r="G735" s="51"/>
      <c r="M735" s="40"/>
    </row>
    <row r="736" spans="2:13" x14ac:dyDescent="0.25">
      <c r="B736" s="49"/>
      <c r="C736" s="49"/>
      <c r="F736" s="50"/>
      <c r="G736" s="51"/>
      <c r="M736" s="40"/>
    </row>
    <row r="737" spans="2:13" x14ac:dyDescent="0.25">
      <c r="B737" s="49"/>
      <c r="C737" s="49"/>
      <c r="F737" s="50"/>
      <c r="G737" s="51"/>
      <c r="M737" s="40"/>
    </row>
    <row r="738" spans="2:13" x14ac:dyDescent="0.25">
      <c r="B738" s="49"/>
      <c r="C738" s="49"/>
      <c r="F738" s="50"/>
      <c r="G738" s="51"/>
      <c r="M738" s="40"/>
    </row>
    <row r="739" spans="2:13" x14ac:dyDescent="0.25">
      <c r="B739" s="49"/>
      <c r="C739" s="49"/>
      <c r="F739" s="50"/>
      <c r="G739" s="51"/>
      <c r="M739" s="40"/>
    </row>
    <row r="740" spans="2:13" x14ac:dyDescent="0.25">
      <c r="B740" s="49"/>
      <c r="C740" s="49"/>
      <c r="F740" s="50"/>
      <c r="G740" s="51"/>
      <c r="M740" s="40"/>
    </row>
    <row r="741" spans="2:13" x14ac:dyDescent="0.25">
      <c r="B741" s="49"/>
      <c r="C741" s="49"/>
      <c r="F741" s="50"/>
      <c r="G741" s="51"/>
      <c r="M741" s="40"/>
    </row>
    <row r="742" spans="2:13" x14ac:dyDescent="0.25">
      <c r="B742" s="49"/>
      <c r="C742" s="49"/>
      <c r="F742" s="50"/>
      <c r="G742" s="51"/>
      <c r="M742" s="40"/>
    </row>
    <row r="743" spans="2:13" x14ac:dyDescent="0.25">
      <c r="B743" s="49"/>
      <c r="C743" s="49"/>
      <c r="F743" s="50"/>
      <c r="G743" s="51"/>
      <c r="M743" s="40"/>
    </row>
    <row r="744" spans="2:13" x14ac:dyDescent="0.25">
      <c r="B744" s="49"/>
      <c r="C744" s="49"/>
      <c r="F744" s="50"/>
      <c r="G744" s="51"/>
      <c r="M744" s="40"/>
    </row>
    <row r="745" spans="2:13" x14ac:dyDescent="0.25">
      <c r="B745" s="49"/>
      <c r="C745" s="49"/>
      <c r="F745" s="50"/>
      <c r="G745" s="51"/>
      <c r="M745" s="40"/>
    </row>
    <row r="746" spans="2:13" x14ac:dyDescent="0.25">
      <c r="B746" s="49"/>
      <c r="C746" s="49"/>
      <c r="F746" s="50"/>
      <c r="G746" s="51"/>
      <c r="M746" s="40"/>
    </row>
    <row r="747" spans="2:13" x14ac:dyDescent="0.25">
      <c r="B747" s="49"/>
      <c r="C747" s="49"/>
      <c r="F747" s="50"/>
      <c r="G747" s="51"/>
      <c r="M747" s="40"/>
    </row>
    <row r="748" spans="2:13" x14ac:dyDescent="0.25">
      <c r="B748" s="49"/>
      <c r="C748" s="49"/>
      <c r="F748" s="50"/>
      <c r="G748" s="51"/>
      <c r="M748" s="40"/>
    </row>
    <row r="749" spans="2:13" x14ac:dyDescent="0.25">
      <c r="B749" s="49"/>
      <c r="C749" s="49"/>
      <c r="F749" s="50"/>
      <c r="G749" s="51"/>
      <c r="M749" s="40"/>
    </row>
    <row r="750" spans="2:13" x14ac:dyDescent="0.25">
      <c r="B750" s="49"/>
      <c r="C750" s="49"/>
      <c r="F750" s="50"/>
      <c r="G750" s="51"/>
      <c r="M750" s="40"/>
    </row>
    <row r="751" spans="2:13" x14ac:dyDescent="0.25">
      <c r="B751" s="49"/>
      <c r="C751" s="49"/>
      <c r="F751" s="50"/>
      <c r="G751" s="51"/>
      <c r="M751" s="40"/>
    </row>
    <row r="752" spans="2:13" x14ac:dyDescent="0.25">
      <c r="B752" s="49"/>
      <c r="C752" s="49"/>
      <c r="F752" s="50"/>
      <c r="G752" s="51"/>
      <c r="M752" s="40"/>
    </row>
    <row r="753" spans="2:13" x14ac:dyDescent="0.25">
      <c r="B753" s="49"/>
      <c r="C753" s="49"/>
      <c r="F753" s="50"/>
      <c r="G753" s="51"/>
      <c r="M753" s="40"/>
    </row>
    <row r="754" spans="2:13" x14ac:dyDescent="0.25">
      <c r="B754" s="49"/>
      <c r="C754" s="49"/>
      <c r="F754" s="50"/>
      <c r="G754" s="51"/>
      <c r="M754" s="40"/>
    </row>
    <row r="755" spans="2:13" x14ac:dyDescent="0.25">
      <c r="B755" s="49"/>
      <c r="C755" s="49"/>
      <c r="F755" s="50"/>
      <c r="G755" s="51"/>
      <c r="M755" s="40"/>
    </row>
    <row r="756" spans="2:13" x14ac:dyDescent="0.25">
      <c r="B756" s="49"/>
      <c r="C756" s="49"/>
      <c r="F756" s="50"/>
      <c r="G756" s="51"/>
      <c r="M756" s="40"/>
    </row>
    <row r="757" spans="2:13" x14ac:dyDescent="0.25">
      <c r="B757" s="49"/>
      <c r="C757" s="49"/>
      <c r="F757" s="50"/>
      <c r="G757" s="51"/>
      <c r="M757" s="40"/>
    </row>
    <row r="758" spans="2:13" x14ac:dyDescent="0.25">
      <c r="B758" s="49"/>
      <c r="C758" s="49"/>
      <c r="F758" s="50"/>
      <c r="G758" s="51"/>
      <c r="M758" s="40"/>
    </row>
    <row r="759" spans="2:13" x14ac:dyDescent="0.25">
      <c r="B759" s="49"/>
      <c r="C759" s="49"/>
      <c r="F759" s="50"/>
      <c r="G759" s="51"/>
      <c r="M759" s="40"/>
    </row>
    <row r="760" spans="2:13" x14ac:dyDescent="0.25">
      <c r="B760" s="49"/>
      <c r="C760" s="49"/>
      <c r="F760" s="50"/>
      <c r="G760" s="51"/>
      <c r="M760" s="40"/>
    </row>
    <row r="761" spans="2:13" x14ac:dyDescent="0.25">
      <c r="B761" s="49"/>
      <c r="C761" s="49"/>
      <c r="F761" s="50"/>
      <c r="G761" s="51"/>
      <c r="M761" s="40"/>
    </row>
    <row r="762" spans="2:13" x14ac:dyDescent="0.25">
      <c r="B762" s="49"/>
      <c r="C762" s="49"/>
      <c r="F762" s="50"/>
      <c r="G762" s="51"/>
      <c r="M762" s="40"/>
    </row>
    <row r="763" spans="2:13" x14ac:dyDescent="0.25">
      <c r="B763" s="49"/>
      <c r="C763" s="49"/>
      <c r="F763" s="50"/>
      <c r="G763" s="51"/>
      <c r="M763" s="40"/>
    </row>
    <row r="764" spans="2:13" x14ac:dyDescent="0.25">
      <c r="B764" s="49"/>
      <c r="C764" s="49"/>
      <c r="F764" s="50"/>
      <c r="G764" s="51"/>
      <c r="M764" s="40"/>
    </row>
    <row r="765" spans="2:13" x14ac:dyDescent="0.25">
      <c r="B765" s="49"/>
      <c r="C765" s="49"/>
      <c r="F765" s="50"/>
      <c r="G765" s="51"/>
      <c r="M765" s="40"/>
    </row>
    <row r="766" spans="2:13" x14ac:dyDescent="0.25">
      <c r="B766" s="49"/>
      <c r="C766" s="49"/>
      <c r="F766" s="50"/>
      <c r="G766" s="51"/>
      <c r="M766" s="40"/>
    </row>
    <row r="767" spans="2:13" x14ac:dyDescent="0.25">
      <c r="B767" s="49"/>
      <c r="C767" s="49"/>
      <c r="F767" s="50"/>
      <c r="G767" s="51"/>
      <c r="M767" s="40"/>
    </row>
    <row r="768" spans="2:13" x14ac:dyDescent="0.25">
      <c r="B768" s="49"/>
      <c r="C768" s="49"/>
      <c r="F768" s="50"/>
      <c r="G768" s="51"/>
      <c r="M768" s="40"/>
    </row>
    <row r="769" spans="2:13" x14ac:dyDescent="0.25">
      <c r="B769" s="49"/>
      <c r="C769" s="49"/>
      <c r="F769" s="50"/>
      <c r="G769" s="51"/>
      <c r="M769" s="40"/>
    </row>
    <row r="770" spans="2:13" x14ac:dyDescent="0.25">
      <c r="B770" s="49"/>
      <c r="C770" s="49"/>
      <c r="F770" s="50"/>
      <c r="G770" s="51"/>
      <c r="M770" s="40"/>
    </row>
    <row r="771" spans="2:13" x14ac:dyDescent="0.25">
      <c r="B771" s="49"/>
      <c r="C771" s="49"/>
      <c r="F771" s="50"/>
      <c r="G771" s="51"/>
      <c r="M771" s="40"/>
    </row>
    <row r="772" spans="2:13" x14ac:dyDescent="0.25">
      <c r="B772" s="49"/>
      <c r="C772" s="49"/>
      <c r="F772" s="50"/>
      <c r="G772" s="51"/>
      <c r="M772" s="40"/>
    </row>
    <row r="773" spans="2:13" x14ac:dyDescent="0.25">
      <c r="B773" s="49"/>
      <c r="C773" s="49"/>
      <c r="F773" s="50"/>
      <c r="G773" s="51"/>
      <c r="M773" s="40"/>
    </row>
    <row r="774" spans="2:13" x14ac:dyDescent="0.25">
      <c r="B774" s="49"/>
      <c r="C774" s="49"/>
      <c r="F774" s="50"/>
      <c r="G774" s="51"/>
      <c r="M774" s="40"/>
    </row>
    <row r="775" spans="2:13" x14ac:dyDescent="0.25">
      <c r="B775" s="49"/>
      <c r="C775" s="49"/>
      <c r="F775" s="50"/>
      <c r="G775" s="51"/>
      <c r="M775" s="40"/>
    </row>
    <row r="776" spans="2:13" x14ac:dyDescent="0.25">
      <c r="B776" s="49"/>
      <c r="C776" s="49"/>
      <c r="F776" s="50"/>
      <c r="G776" s="51"/>
      <c r="M776" s="40"/>
    </row>
    <row r="777" spans="2:13" x14ac:dyDescent="0.25">
      <c r="B777" s="49"/>
      <c r="C777" s="49"/>
      <c r="F777" s="50"/>
      <c r="G777" s="51"/>
      <c r="M777" s="40"/>
    </row>
    <row r="778" spans="2:13" x14ac:dyDescent="0.25">
      <c r="B778" s="49"/>
      <c r="C778" s="49"/>
      <c r="F778" s="50"/>
      <c r="G778" s="51"/>
      <c r="M778" s="40"/>
    </row>
    <row r="779" spans="2:13" x14ac:dyDescent="0.25">
      <c r="B779" s="49"/>
      <c r="C779" s="49"/>
      <c r="F779" s="50"/>
      <c r="G779" s="51"/>
      <c r="M779" s="40"/>
    </row>
    <row r="780" spans="2:13" x14ac:dyDescent="0.25">
      <c r="B780" s="49"/>
      <c r="C780" s="49"/>
      <c r="F780" s="50"/>
      <c r="G780" s="51"/>
      <c r="M780" s="40"/>
    </row>
    <row r="781" spans="2:13" x14ac:dyDescent="0.25">
      <c r="B781" s="49"/>
      <c r="C781" s="49"/>
      <c r="F781" s="50"/>
      <c r="G781" s="51"/>
      <c r="M781" s="40"/>
    </row>
    <row r="782" spans="2:13" x14ac:dyDescent="0.25">
      <c r="B782" s="49"/>
      <c r="C782" s="49"/>
      <c r="F782" s="50"/>
      <c r="G782" s="51"/>
      <c r="M782" s="40"/>
    </row>
    <row r="783" spans="2:13" x14ac:dyDescent="0.25">
      <c r="B783" s="49"/>
      <c r="C783" s="49"/>
      <c r="F783" s="50"/>
      <c r="G783" s="51"/>
      <c r="M783" s="40"/>
    </row>
    <row r="784" spans="2:13" x14ac:dyDescent="0.25">
      <c r="B784" s="49"/>
      <c r="C784" s="49"/>
      <c r="F784" s="50"/>
      <c r="G784" s="51"/>
      <c r="M784" s="40"/>
    </row>
    <row r="785" spans="2:13" x14ac:dyDescent="0.25">
      <c r="B785" s="49"/>
      <c r="C785" s="49"/>
      <c r="F785" s="50"/>
      <c r="G785" s="51"/>
      <c r="M785" s="40"/>
    </row>
    <row r="786" spans="2:13" x14ac:dyDescent="0.25">
      <c r="B786" s="49"/>
      <c r="C786" s="49"/>
      <c r="F786" s="50"/>
      <c r="G786" s="51"/>
      <c r="M786" s="40"/>
    </row>
    <row r="787" spans="2:13" x14ac:dyDescent="0.25">
      <c r="B787" s="49"/>
      <c r="C787" s="49"/>
      <c r="F787" s="50"/>
      <c r="G787" s="51"/>
      <c r="M787" s="40"/>
    </row>
    <row r="788" spans="2:13" x14ac:dyDescent="0.25">
      <c r="B788" s="49"/>
      <c r="C788" s="49"/>
      <c r="F788" s="50"/>
      <c r="G788" s="51"/>
      <c r="M788" s="40"/>
    </row>
    <row r="789" spans="2:13" x14ac:dyDescent="0.25">
      <c r="B789" s="49"/>
      <c r="C789" s="49"/>
      <c r="F789" s="50"/>
      <c r="G789" s="51"/>
      <c r="M789" s="40"/>
    </row>
    <row r="790" spans="2:13" x14ac:dyDescent="0.25">
      <c r="B790" s="49"/>
      <c r="C790" s="49"/>
      <c r="F790" s="50"/>
      <c r="G790" s="51"/>
      <c r="M790" s="40"/>
    </row>
    <row r="791" spans="2:13" x14ac:dyDescent="0.25">
      <c r="B791" s="49"/>
      <c r="C791" s="49"/>
      <c r="F791" s="50"/>
      <c r="G791" s="51"/>
      <c r="M791" s="40"/>
    </row>
    <row r="792" spans="2:13" x14ac:dyDescent="0.25">
      <c r="B792" s="49"/>
      <c r="C792" s="49"/>
      <c r="F792" s="50"/>
      <c r="G792" s="51"/>
      <c r="M792" s="40"/>
    </row>
    <row r="793" spans="2:13" x14ac:dyDescent="0.25">
      <c r="B793" s="49"/>
      <c r="C793" s="49"/>
      <c r="F793" s="50"/>
      <c r="G793" s="51"/>
      <c r="M793" s="40"/>
    </row>
    <row r="794" spans="2:13" x14ac:dyDescent="0.25">
      <c r="B794" s="49"/>
      <c r="C794" s="49"/>
      <c r="F794" s="50"/>
      <c r="G794" s="51"/>
      <c r="M794" s="40"/>
    </row>
    <row r="795" spans="2:13" x14ac:dyDescent="0.25">
      <c r="B795" s="49"/>
      <c r="C795" s="49"/>
      <c r="F795" s="50"/>
      <c r="G795" s="51"/>
      <c r="M795" s="40"/>
    </row>
    <row r="796" spans="2:13" x14ac:dyDescent="0.25">
      <c r="B796" s="49"/>
      <c r="C796" s="49"/>
      <c r="F796" s="50"/>
      <c r="G796" s="51"/>
      <c r="M796" s="40"/>
    </row>
    <row r="797" spans="2:13" x14ac:dyDescent="0.25">
      <c r="B797" s="49"/>
      <c r="C797" s="49"/>
      <c r="F797" s="50"/>
      <c r="G797" s="51"/>
      <c r="M797" s="40"/>
    </row>
    <row r="798" spans="2:13" x14ac:dyDescent="0.25">
      <c r="B798" s="49"/>
      <c r="C798" s="49"/>
      <c r="F798" s="50"/>
      <c r="G798" s="51"/>
      <c r="M798" s="40"/>
    </row>
    <row r="799" spans="2:13" x14ac:dyDescent="0.25">
      <c r="B799" s="49"/>
      <c r="C799" s="49"/>
      <c r="F799" s="50"/>
      <c r="G799" s="51"/>
      <c r="M799" s="40"/>
    </row>
    <row r="800" spans="2:13" x14ac:dyDescent="0.25">
      <c r="B800" s="49"/>
      <c r="C800" s="49"/>
      <c r="F800" s="50"/>
      <c r="G800" s="51"/>
      <c r="M800" s="40"/>
    </row>
    <row r="801" spans="2:13" x14ac:dyDescent="0.25">
      <c r="B801" s="49"/>
      <c r="C801" s="49"/>
      <c r="F801" s="50"/>
      <c r="G801" s="51"/>
      <c r="M801" s="40"/>
    </row>
    <row r="802" spans="2:13" x14ac:dyDescent="0.25">
      <c r="B802" s="49"/>
      <c r="C802" s="49"/>
      <c r="F802" s="50"/>
      <c r="G802" s="51"/>
      <c r="M802" s="40"/>
    </row>
    <row r="803" spans="2:13" x14ac:dyDescent="0.25">
      <c r="B803" s="49"/>
      <c r="C803" s="49"/>
      <c r="F803" s="50"/>
      <c r="G803" s="51"/>
      <c r="M803" s="40"/>
    </row>
    <row r="804" spans="2:13" x14ac:dyDescent="0.25">
      <c r="B804" s="49"/>
      <c r="C804" s="49"/>
      <c r="F804" s="50"/>
      <c r="G804" s="51"/>
      <c r="M804" s="40"/>
    </row>
    <row r="805" spans="2:13" x14ac:dyDescent="0.25">
      <c r="B805" s="49"/>
      <c r="C805" s="49"/>
      <c r="F805" s="50"/>
      <c r="G805" s="51"/>
      <c r="M805" s="40"/>
    </row>
    <row r="806" spans="2:13" x14ac:dyDescent="0.25">
      <c r="B806" s="49"/>
      <c r="C806" s="49"/>
      <c r="F806" s="50"/>
      <c r="G806" s="51"/>
      <c r="M806" s="40"/>
    </row>
    <row r="807" spans="2:13" x14ac:dyDescent="0.25">
      <c r="B807" s="49"/>
      <c r="C807" s="49"/>
      <c r="F807" s="50"/>
      <c r="G807" s="51"/>
      <c r="M807" s="40"/>
    </row>
    <row r="808" spans="2:13" x14ac:dyDescent="0.25">
      <c r="B808" s="49"/>
      <c r="C808" s="49"/>
      <c r="F808" s="50"/>
      <c r="G808" s="51"/>
      <c r="M808" s="40"/>
    </row>
    <row r="809" spans="2:13" x14ac:dyDescent="0.25">
      <c r="B809" s="49"/>
      <c r="C809" s="49"/>
      <c r="F809" s="50"/>
      <c r="G809" s="51"/>
      <c r="M809" s="40"/>
    </row>
    <row r="810" spans="2:13" x14ac:dyDescent="0.25">
      <c r="B810" s="49"/>
      <c r="C810" s="49"/>
      <c r="F810" s="50"/>
      <c r="G810" s="51"/>
      <c r="M810" s="40"/>
    </row>
    <row r="811" spans="2:13" x14ac:dyDescent="0.25">
      <c r="B811" s="49"/>
      <c r="C811" s="49"/>
      <c r="F811" s="50"/>
      <c r="G811" s="51"/>
      <c r="M811" s="40"/>
    </row>
    <row r="812" spans="2:13" x14ac:dyDescent="0.25">
      <c r="B812" s="49"/>
      <c r="C812" s="49"/>
      <c r="F812" s="50"/>
      <c r="G812" s="51"/>
      <c r="M812" s="40"/>
    </row>
    <row r="813" spans="2:13" x14ac:dyDescent="0.25">
      <c r="B813" s="49"/>
      <c r="C813" s="49"/>
      <c r="F813" s="50"/>
      <c r="G813" s="51"/>
      <c r="M813" s="40"/>
    </row>
    <row r="814" spans="2:13" x14ac:dyDescent="0.25">
      <c r="B814" s="49"/>
      <c r="C814" s="49"/>
      <c r="F814" s="50"/>
      <c r="G814" s="51"/>
      <c r="M814" s="40"/>
    </row>
    <row r="815" spans="2:13" x14ac:dyDescent="0.25">
      <c r="B815" s="49"/>
      <c r="C815" s="49"/>
      <c r="F815" s="50"/>
      <c r="G815" s="51"/>
      <c r="M815" s="40"/>
    </row>
    <row r="816" spans="2:13" x14ac:dyDescent="0.25">
      <c r="B816" s="49"/>
      <c r="C816" s="49"/>
      <c r="F816" s="50"/>
      <c r="G816" s="51"/>
      <c r="M816" s="40"/>
    </row>
    <row r="817" spans="2:13" x14ac:dyDescent="0.25">
      <c r="B817" s="49"/>
      <c r="C817" s="49"/>
      <c r="F817" s="50"/>
      <c r="G817" s="51"/>
      <c r="M817" s="40"/>
    </row>
    <row r="818" spans="2:13" x14ac:dyDescent="0.25">
      <c r="B818" s="49"/>
      <c r="C818" s="49"/>
      <c r="F818" s="50"/>
      <c r="G818" s="51"/>
      <c r="M818" s="40"/>
    </row>
    <row r="819" spans="2:13" x14ac:dyDescent="0.25">
      <c r="B819" s="49"/>
      <c r="C819" s="49"/>
      <c r="F819" s="50"/>
      <c r="G819" s="51"/>
      <c r="M819" s="40"/>
    </row>
    <row r="820" spans="2:13" x14ac:dyDescent="0.25">
      <c r="B820" s="49"/>
      <c r="C820" s="49"/>
      <c r="F820" s="50"/>
      <c r="G820" s="51"/>
      <c r="M820" s="40"/>
    </row>
    <row r="821" spans="2:13" x14ac:dyDescent="0.25">
      <c r="B821" s="49"/>
      <c r="C821" s="49"/>
      <c r="F821" s="50"/>
      <c r="G821" s="51"/>
      <c r="M821" s="40"/>
    </row>
    <row r="822" spans="2:13" x14ac:dyDescent="0.25">
      <c r="B822" s="49"/>
      <c r="C822" s="49"/>
      <c r="F822" s="50"/>
      <c r="G822" s="51"/>
      <c r="M822" s="40"/>
    </row>
    <row r="823" spans="2:13" x14ac:dyDescent="0.25">
      <c r="B823" s="49"/>
      <c r="C823" s="49"/>
      <c r="F823" s="50"/>
      <c r="G823" s="51"/>
      <c r="M823" s="40"/>
    </row>
    <row r="824" spans="2:13" x14ac:dyDescent="0.25">
      <c r="B824" s="49"/>
      <c r="C824" s="49"/>
      <c r="F824" s="50"/>
      <c r="G824" s="51"/>
      <c r="M824" s="40"/>
    </row>
    <row r="825" spans="2:13" x14ac:dyDescent="0.25">
      <c r="B825" s="49"/>
      <c r="C825" s="49"/>
      <c r="F825" s="50"/>
      <c r="G825" s="51"/>
      <c r="M825" s="40"/>
    </row>
    <row r="826" spans="2:13" x14ac:dyDescent="0.25">
      <c r="B826" s="49"/>
      <c r="C826" s="49"/>
      <c r="F826" s="50"/>
      <c r="G826" s="51"/>
      <c r="M826" s="40"/>
    </row>
    <row r="827" spans="2:13" x14ac:dyDescent="0.25">
      <c r="B827" s="49"/>
      <c r="C827" s="49"/>
      <c r="F827" s="50"/>
      <c r="G827" s="51"/>
      <c r="M827" s="40"/>
    </row>
    <row r="828" spans="2:13" x14ac:dyDescent="0.25">
      <c r="B828" s="49"/>
      <c r="C828" s="49"/>
      <c r="F828" s="50"/>
      <c r="G828" s="51"/>
      <c r="M828" s="40"/>
    </row>
    <row r="829" spans="2:13" x14ac:dyDescent="0.25">
      <c r="B829" s="49"/>
      <c r="C829" s="49"/>
      <c r="F829" s="50"/>
      <c r="G829" s="51"/>
      <c r="M829" s="40"/>
    </row>
    <row r="830" spans="2:13" x14ac:dyDescent="0.25">
      <c r="B830" s="49"/>
      <c r="C830" s="49"/>
      <c r="F830" s="50"/>
      <c r="G830" s="51"/>
      <c r="M830" s="40"/>
    </row>
    <row r="831" spans="2:13" x14ac:dyDescent="0.25">
      <c r="B831" s="49"/>
      <c r="C831" s="49"/>
      <c r="F831" s="50"/>
      <c r="G831" s="51"/>
      <c r="M831" s="40"/>
    </row>
    <row r="832" spans="2:13" x14ac:dyDescent="0.25">
      <c r="B832" s="49"/>
      <c r="C832" s="49"/>
      <c r="F832" s="50"/>
      <c r="G832" s="51"/>
      <c r="M832" s="40"/>
    </row>
    <row r="833" spans="2:13" x14ac:dyDescent="0.25">
      <c r="B833" s="49"/>
      <c r="C833" s="49"/>
      <c r="F833" s="50"/>
      <c r="G833" s="51"/>
      <c r="M833" s="40"/>
    </row>
    <row r="834" spans="2:13" x14ac:dyDescent="0.25">
      <c r="B834" s="49"/>
      <c r="C834" s="49"/>
      <c r="F834" s="50"/>
      <c r="G834" s="51"/>
      <c r="M834" s="40"/>
    </row>
    <row r="835" spans="2:13" x14ac:dyDescent="0.25">
      <c r="B835" s="49"/>
      <c r="C835" s="49"/>
      <c r="F835" s="50"/>
      <c r="G835" s="51"/>
      <c r="M835" s="40"/>
    </row>
    <row r="836" spans="2:13" x14ac:dyDescent="0.25">
      <c r="B836" s="49"/>
      <c r="C836" s="49"/>
      <c r="F836" s="50"/>
      <c r="G836" s="51"/>
      <c r="M836" s="40"/>
    </row>
    <row r="837" spans="2:13" x14ac:dyDescent="0.25">
      <c r="B837" s="49"/>
      <c r="C837" s="49"/>
      <c r="F837" s="50"/>
      <c r="G837" s="51"/>
      <c r="M837" s="40"/>
    </row>
    <row r="838" spans="2:13" x14ac:dyDescent="0.25">
      <c r="B838" s="49"/>
      <c r="C838" s="49"/>
      <c r="F838" s="50"/>
      <c r="G838" s="51"/>
      <c r="M838" s="40"/>
    </row>
    <row r="839" spans="2:13" x14ac:dyDescent="0.25">
      <c r="B839" s="49"/>
      <c r="C839" s="49"/>
      <c r="F839" s="50"/>
      <c r="G839" s="51"/>
      <c r="M839" s="40"/>
    </row>
    <row r="840" spans="2:13" x14ac:dyDescent="0.25">
      <c r="B840" s="49"/>
      <c r="C840" s="49"/>
      <c r="F840" s="50"/>
      <c r="G840" s="51"/>
      <c r="M840" s="40"/>
    </row>
    <row r="841" spans="2:13" x14ac:dyDescent="0.25">
      <c r="B841" s="49"/>
      <c r="C841" s="49"/>
      <c r="F841" s="50"/>
      <c r="G841" s="51"/>
      <c r="M841" s="40"/>
    </row>
    <row r="842" spans="2:13" x14ac:dyDescent="0.25">
      <c r="B842" s="49"/>
      <c r="C842" s="49"/>
      <c r="F842" s="50"/>
      <c r="G842" s="51"/>
      <c r="M842" s="40"/>
    </row>
    <row r="843" spans="2:13" x14ac:dyDescent="0.25">
      <c r="B843" s="49"/>
      <c r="C843" s="49"/>
      <c r="F843" s="50"/>
      <c r="G843" s="51"/>
      <c r="M843" s="40"/>
    </row>
    <row r="844" spans="2:13" x14ac:dyDescent="0.25">
      <c r="B844" s="49"/>
      <c r="C844" s="49"/>
      <c r="F844" s="50"/>
      <c r="G844" s="51"/>
      <c r="M844" s="40"/>
    </row>
    <row r="845" spans="2:13" x14ac:dyDescent="0.25">
      <c r="B845" s="49"/>
      <c r="C845" s="49"/>
      <c r="F845" s="50"/>
      <c r="G845" s="51"/>
      <c r="M845" s="40"/>
    </row>
    <row r="846" spans="2:13" x14ac:dyDescent="0.25">
      <c r="B846" s="49"/>
      <c r="C846" s="49"/>
      <c r="F846" s="50"/>
      <c r="G846" s="51"/>
      <c r="M846" s="40"/>
    </row>
    <row r="847" spans="2:13" x14ac:dyDescent="0.25">
      <c r="B847" s="49"/>
      <c r="C847" s="49"/>
      <c r="F847" s="50"/>
      <c r="G847" s="51"/>
      <c r="M847" s="40"/>
    </row>
    <row r="848" spans="2:13" x14ac:dyDescent="0.25">
      <c r="B848" s="49"/>
      <c r="C848" s="49"/>
      <c r="F848" s="50"/>
      <c r="G848" s="51"/>
      <c r="M848" s="40"/>
    </row>
    <row r="849" spans="2:13" x14ac:dyDescent="0.25">
      <c r="B849" s="49"/>
      <c r="C849" s="49"/>
      <c r="F849" s="50"/>
      <c r="G849" s="51"/>
      <c r="M849" s="40"/>
    </row>
    <row r="850" spans="2:13" x14ac:dyDescent="0.25">
      <c r="B850" s="49"/>
      <c r="C850" s="49"/>
      <c r="F850" s="50"/>
      <c r="G850" s="51"/>
      <c r="M850" s="40"/>
    </row>
    <row r="851" spans="2:13" x14ac:dyDescent="0.25">
      <c r="B851" s="49"/>
      <c r="C851" s="49"/>
      <c r="F851" s="50"/>
      <c r="G851" s="51"/>
      <c r="M851" s="40"/>
    </row>
    <row r="852" spans="2:13" x14ac:dyDescent="0.25">
      <c r="B852" s="49"/>
      <c r="C852" s="49"/>
      <c r="F852" s="50"/>
      <c r="G852" s="51"/>
      <c r="M852" s="40"/>
    </row>
    <row r="853" spans="2:13" x14ac:dyDescent="0.25">
      <c r="B853" s="49"/>
      <c r="C853" s="49"/>
      <c r="F853" s="50"/>
      <c r="G853" s="51"/>
      <c r="M853" s="40"/>
    </row>
    <row r="854" spans="2:13" x14ac:dyDescent="0.25">
      <c r="B854" s="49"/>
      <c r="C854" s="49"/>
      <c r="F854" s="50"/>
      <c r="G854" s="51"/>
      <c r="M854" s="40"/>
    </row>
    <row r="855" spans="2:13" x14ac:dyDescent="0.25">
      <c r="B855" s="49"/>
      <c r="C855" s="49"/>
      <c r="F855" s="50"/>
      <c r="G855" s="51"/>
      <c r="M855" s="40"/>
    </row>
    <row r="856" spans="2:13" x14ac:dyDescent="0.25">
      <c r="B856" s="49"/>
      <c r="C856" s="49"/>
      <c r="F856" s="50"/>
      <c r="G856" s="51"/>
      <c r="M856" s="40"/>
    </row>
    <row r="857" spans="2:13" x14ac:dyDescent="0.25">
      <c r="B857" s="49"/>
      <c r="C857" s="49"/>
      <c r="F857" s="50"/>
      <c r="G857" s="51"/>
      <c r="M857" s="40"/>
    </row>
    <row r="858" spans="2:13" x14ac:dyDescent="0.25">
      <c r="B858" s="49"/>
      <c r="C858" s="49"/>
      <c r="F858" s="50"/>
      <c r="G858" s="51"/>
      <c r="M858" s="40"/>
    </row>
    <row r="859" spans="2:13" x14ac:dyDescent="0.25">
      <c r="B859" s="49"/>
      <c r="C859" s="49"/>
      <c r="F859" s="50"/>
      <c r="G859" s="51"/>
      <c r="M859" s="40"/>
    </row>
    <row r="860" spans="2:13" x14ac:dyDescent="0.25">
      <c r="B860" s="49"/>
      <c r="C860" s="49"/>
      <c r="F860" s="50"/>
      <c r="G860" s="51"/>
      <c r="M860" s="40"/>
    </row>
    <row r="861" spans="2:13" x14ac:dyDescent="0.25">
      <c r="B861" s="49"/>
      <c r="C861" s="49"/>
      <c r="F861" s="50"/>
      <c r="G861" s="51"/>
      <c r="M861" s="40"/>
    </row>
    <row r="862" spans="2:13" x14ac:dyDescent="0.25">
      <c r="B862" s="49"/>
      <c r="C862" s="49"/>
      <c r="F862" s="50"/>
      <c r="G862" s="51"/>
      <c r="M862" s="40"/>
    </row>
    <row r="863" spans="2:13" x14ac:dyDescent="0.25">
      <c r="B863" s="49"/>
      <c r="C863" s="49"/>
      <c r="F863" s="50"/>
      <c r="G863" s="51"/>
      <c r="M863" s="40"/>
    </row>
    <row r="864" spans="2:13" x14ac:dyDescent="0.25">
      <c r="B864" s="49"/>
      <c r="C864" s="49"/>
      <c r="F864" s="50"/>
      <c r="G864" s="51"/>
      <c r="M864" s="40"/>
    </row>
    <row r="865" spans="2:13" x14ac:dyDescent="0.25">
      <c r="B865" s="49"/>
      <c r="C865" s="49"/>
      <c r="F865" s="50"/>
      <c r="G865" s="51"/>
      <c r="M865" s="40"/>
    </row>
    <row r="866" spans="2:13" x14ac:dyDescent="0.25">
      <c r="B866" s="49"/>
      <c r="C866" s="49"/>
      <c r="F866" s="50"/>
      <c r="G866" s="51"/>
      <c r="M866" s="40"/>
    </row>
    <row r="867" spans="2:13" x14ac:dyDescent="0.25">
      <c r="B867" s="49"/>
      <c r="C867" s="49"/>
      <c r="F867" s="50"/>
      <c r="G867" s="51"/>
      <c r="M867" s="40"/>
    </row>
    <row r="868" spans="2:13" x14ac:dyDescent="0.25">
      <c r="B868" s="49"/>
      <c r="C868" s="49"/>
      <c r="F868" s="50"/>
      <c r="G868" s="51"/>
      <c r="M868" s="40"/>
    </row>
    <row r="869" spans="2:13" x14ac:dyDescent="0.25">
      <c r="B869" s="49"/>
      <c r="C869" s="49"/>
      <c r="F869" s="50"/>
      <c r="G869" s="51"/>
      <c r="M869" s="40"/>
    </row>
    <row r="870" spans="2:13" x14ac:dyDescent="0.25">
      <c r="B870" s="49"/>
      <c r="C870" s="49"/>
      <c r="F870" s="50"/>
      <c r="G870" s="51"/>
      <c r="M870" s="40"/>
    </row>
    <row r="871" spans="2:13" x14ac:dyDescent="0.25">
      <c r="B871" s="49"/>
      <c r="C871" s="49"/>
      <c r="F871" s="50"/>
      <c r="G871" s="51"/>
      <c r="M871" s="40"/>
    </row>
    <row r="872" spans="2:13" x14ac:dyDescent="0.25">
      <c r="B872" s="49"/>
      <c r="C872" s="49"/>
      <c r="F872" s="50"/>
      <c r="G872" s="51"/>
      <c r="M872" s="40"/>
    </row>
    <row r="873" spans="2:13" x14ac:dyDescent="0.25">
      <c r="B873" s="49"/>
      <c r="C873" s="49"/>
      <c r="F873" s="50"/>
      <c r="G873" s="51"/>
      <c r="M873" s="40"/>
    </row>
    <row r="874" spans="2:13" x14ac:dyDescent="0.25">
      <c r="B874" s="49"/>
      <c r="C874" s="49"/>
      <c r="F874" s="50"/>
      <c r="G874" s="51"/>
      <c r="M874" s="40"/>
    </row>
    <row r="875" spans="2:13" x14ac:dyDescent="0.25">
      <c r="B875" s="49"/>
      <c r="C875" s="49"/>
      <c r="F875" s="50"/>
      <c r="G875" s="51"/>
      <c r="M875" s="40"/>
    </row>
    <row r="876" spans="2:13" x14ac:dyDescent="0.25">
      <c r="B876" s="49"/>
      <c r="C876" s="49"/>
      <c r="F876" s="50"/>
      <c r="G876" s="51"/>
      <c r="M876" s="40"/>
    </row>
    <row r="877" spans="2:13" x14ac:dyDescent="0.25">
      <c r="B877" s="49"/>
      <c r="C877" s="49"/>
      <c r="F877" s="50"/>
      <c r="G877" s="51"/>
      <c r="M877" s="40"/>
    </row>
    <row r="878" spans="2:13" x14ac:dyDescent="0.25">
      <c r="B878" s="49"/>
      <c r="C878" s="49"/>
      <c r="F878" s="50"/>
      <c r="G878" s="51"/>
      <c r="M878" s="40"/>
    </row>
    <row r="879" spans="2:13" x14ac:dyDescent="0.25">
      <c r="B879" s="49"/>
      <c r="C879" s="49"/>
      <c r="F879" s="50"/>
      <c r="G879" s="51"/>
      <c r="M879" s="40"/>
    </row>
    <row r="880" spans="2:13" x14ac:dyDescent="0.25">
      <c r="B880" s="49"/>
      <c r="C880" s="49"/>
      <c r="F880" s="50"/>
      <c r="G880" s="51"/>
      <c r="M880" s="40"/>
    </row>
    <row r="881" spans="2:13" x14ac:dyDescent="0.25">
      <c r="B881" s="49"/>
      <c r="C881" s="49"/>
      <c r="F881" s="50"/>
      <c r="G881" s="51"/>
      <c r="M881" s="40"/>
    </row>
    <row r="882" spans="2:13" x14ac:dyDescent="0.25">
      <c r="B882" s="49"/>
      <c r="C882" s="49"/>
      <c r="F882" s="50"/>
      <c r="G882" s="51"/>
      <c r="M882" s="40"/>
    </row>
    <row r="883" spans="2:13" x14ac:dyDescent="0.25">
      <c r="B883" s="49"/>
      <c r="C883" s="49"/>
      <c r="F883" s="50"/>
      <c r="G883" s="51"/>
      <c r="M883" s="40"/>
    </row>
    <row r="884" spans="2:13" x14ac:dyDescent="0.25">
      <c r="B884" s="49"/>
      <c r="C884" s="49"/>
      <c r="F884" s="50"/>
      <c r="G884" s="51"/>
      <c r="M884" s="40"/>
    </row>
    <row r="885" spans="2:13" x14ac:dyDescent="0.25">
      <c r="B885" s="49"/>
      <c r="C885" s="49"/>
      <c r="F885" s="50"/>
      <c r="G885" s="51"/>
      <c r="M885" s="40"/>
    </row>
    <row r="886" spans="2:13" x14ac:dyDescent="0.25">
      <c r="B886" s="49"/>
      <c r="C886" s="49"/>
      <c r="F886" s="50"/>
      <c r="G886" s="51"/>
      <c r="M886" s="40"/>
    </row>
    <row r="887" spans="2:13" x14ac:dyDescent="0.25">
      <c r="B887" s="49"/>
      <c r="C887" s="49"/>
      <c r="F887" s="50"/>
      <c r="G887" s="51"/>
      <c r="M887" s="40"/>
    </row>
    <row r="888" spans="2:13" x14ac:dyDescent="0.25">
      <c r="B888" s="49"/>
      <c r="C888" s="49"/>
      <c r="F888" s="50"/>
      <c r="G888" s="51"/>
      <c r="M888" s="40"/>
    </row>
    <row r="889" spans="2:13" x14ac:dyDescent="0.25">
      <c r="B889" s="49"/>
      <c r="C889" s="49"/>
      <c r="F889" s="50"/>
      <c r="G889" s="51"/>
      <c r="M889" s="40"/>
    </row>
    <row r="890" spans="2:13" x14ac:dyDescent="0.25">
      <c r="B890" s="49"/>
      <c r="C890" s="49"/>
      <c r="F890" s="50"/>
      <c r="G890" s="51"/>
      <c r="M890" s="40"/>
    </row>
    <row r="891" spans="2:13" x14ac:dyDescent="0.25">
      <c r="B891" s="49"/>
      <c r="C891" s="49"/>
      <c r="F891" s="50"/>
      <c r="G891" s="51"/>
      <c r="M891" s="40"/>
    </row>
    <row r="892" spans="2:13" x14ac:dyDescent="0.25">
      <c r="B892" s="49"/>
      <c r="C892" s="49"/>
      <c r="F892" s="50"/>
      <c r="G892" s="51"/>
      <c r="M892" s="40"/>
    </row>
    <row r="893" spans="2:13" x14ac:dyDescent="0.25">
      <c r="B893" s="49"/>
      <c r="C893" s="49"/>
      <c r="F893" s="50"/>
      <c r="G893" s="51"/>
      <c r="M893" s="40"/>
    </row>
    <row r="894" spans="2:13" x14ac:dyDescent="0.25">
      <c r="B894" s="49"/>
      <c r="C894" s="49"/>
      <c r="F894" s="50"/>
      <c r="G894" s="51"/>
      <c r="M894" s="40"/>
    </row>
    <row r="895" spans="2:13" x14ac:dyDescent="0.25">
      <c r="B895" s="49"/>
      <c r="C895" s="49"/>
      <c r="F895" s="50"/>
      <c r="G895" s="51"/>
      <c r="M895" s="40"/>
    </row>
    <row r="896" spans="2:13" x14ac:dyDescent="0.25">
      <c r="B896" s="49"/>
      <c r="C896" s="49"/>
      <c r="F896" s="50"/>
      <c r="G896" s="51"/>
      <c r="M896" s="40"/>
    </row>
    <row r="897" spans="2:13" x14ac:dyDescent="0.25">
      <c r="B897" s="49"/>
      <c r="C897" s="49"/>
      <c r="F897" s="50"/>
      <c r="G897" s="51"/>
      <c r="M897" s="40"/>
    </row>
    <row r="898" spans="2:13" x14ac:dyDescent="0.25">
      <c r="B898" s="49"/>
      <c r="C898" s="49"/>
      <c r="F898" s="50"/>
      <c r="G898" s="51"/>
      <c r="M898" s="40"/>
    </row>
    <row r="899" spans="2:13" x14ac:dyDescent="0.25">
      <c r="B899" s="49"/>
      <c r="C899" s="49"/>
      <c r="F899" s="50"/>
      <c r="G899" s="51"/>
      <c r="M899" s="40"/>
    </row>
    <row r="900" spans="2:13" x14ac:dyDescent="0.25">
      <c r="B900" s="49"/>
      <c r="C900" s="49"/>
      <c r="F900" s="50"/>
      <c r="G900" s="51"/>
      <c r="M900" s="40"/>
    </row>
    <row r="901" spans="2:13" x14ac:dyDescent="0.25">
      <c r="B901" s="49"/>
      <c r="C901" s="49"/>
      <c r="F901" s="50"/>
      <c r="G901" s="51"/>
      <c r="M901" s="40"/>
    </row>
    <row r="902" spans="2:13" x14ac:dyDescent="0.25">
      <c r="B902" s="49"/>
      <c r="C902" s="49"/>
      <c r="F902" s="50"/>
      <c r="G902" s="51"/>
      <c r="M902" s="40"/>
    </row>
    <row r="903" spans="2:13" x14ac:dyDescent="0.25">
      <c r="B903" s="49"/>
      <c r="C903" s="49"/>
      <c r="F903" s="50"/>
      <c r="G903" s="51"/>
      <c r="M903" s="40"/>
    </row>
    <row r="904" spans="2:13" x14ac:dyDescent="0.25">
      <c r="B904" s="49"/>
      <c r="C904" s="49"/>
      <c r="F904" s="50"/>
      <c r="G904" s="51"/>
      <c r="M904" s="40"/>
    </row>
    <row r="905" spans="2:13" x14ac:dyDescent="0.25">
      <c r="B905" s="49"/>
      <c r="C905" s="49"/>
      <c r="F905" s="50"/>
      <c r="G905" s="51"/>
      <c r="M905" s="40"/>
    </row>
    <row r="906" spans="2:13" x14ac:dyDescent="0.25">
      <c r="B906" s="49"/>
      <c r="C906" s="49"/>
      <c r="F906" s="50"/>
      <c r="G906" s="51"/>
      <c r="M906" s="40"/>
    </row>
    <row r="907" spans="2:13" x14ac:dyDescent="0.25">
      <c r="B907" s="49"/>
      <c r="C907" s="49"/>
      <c r="F907" s="50"/>
      <c r="G907" s="51"/>
      <c r="M907" s="40"/>
    </row>
    <row r="908" spans="2:13" x14ac:dyDescent="0.25">
      <c r="B908" s="49"/>
      <c r="C908" s="49"/>
      <c r="F908" s="50"/>
      <c r="G908" s="51"/>
      <c r="M908" s="40"/>
    </row>
    <row r="909" spans="2:13" x14ac:dyDescent="0.25">
      <c r="B909" s="49"/>
      <c r="C909" s="49"/>
      <c r="F909" s="50"/>
      <c r="G909" s="51"/>
      <c r="M909" s="40"/>
    </row>
    <row r="910" spans="2:13" x14ac:dyDescent="0.25">
      <c r="B910" s="49"/>
      <c r="C910" s="49"/>
      <c r="F910" s="50"/>
      <c r="G910" s="51"/>
      <c r="M910" s="40"/>
    </row>
    <row r="911" spans="2:13" x14ac:dyDescent="0.25">
      <c r="B911" s="49"/>
      <c r="C911" s="49"/>
      <c r="F911" s="50"/>
      <c r="G911" s="51"/>
      <c r="M911" s="40"/>
    </row>
    <row r="912" spans="2:13" x14ac:dyDescent="0.25">
      <c r="B912" s="49"/>
      <c r="C912" s="49"/>
      <c r="F912" s="50"/>
      <c r="G912" s="51"/>
      <c r="M912" s="40"/>
    </row>
    <row r="913" spans="2:13" x14ac:dyDescent="0.25">
      <c r="B913" s="49"/>
      <c r="C913" s="49"/>
      <c r="F913" s="50"/>
      <c r="G913" s="51"/>
      <c r="M913" s="40"/>
    </row>
    <row r="914" spans="2:13" x14ac:dyDescent="0.25">
      <c r="B914" s="49"/>
      <c r="C914" s="49"/>
      <c r="F914" s="50"/>
      <c r="G914" s="51"/>
      <c r="M914" s="40"/>
    </row>
    <row r="915" spans="2:13" x14ac:dyDescent="0.25">
      <c r="B915" s="49"/>
      <c r="C915" s="49"/>
      <c r="F915" s="50"/>
      <c r="G915" s="51"/>
      <c r="M915" s="40"/>
    </row>
    <row r="916" spans="2:13" x14ac:dyDescent="0.25">
      <c r="B916" s="49"/>
      <c r="C916" s="49"/>
      <c r="F916" s="50"/>
      <c r="G916" s="51"/>
      <c r="M916" s="40"/>
    </row>
    <row r="917" spans="2:13" x14ac:dyDescent="0.25">
      <c r="B917" s="49"/>
      <c r="C917" s="49"/>
      <c r="F917" s="50"/>
      <c r="G917" s="51"/>
      <c r="M917" s="40"/>
    </row>
    <row r="918" spans="2:13" x14ac:dyDescent="0.25">
      <c r="B918" s="49"/>
      <c r="C918" s="49"/>
      <c r="F918" s="50"/>
      <c r="G918" s="51"/>
      <c r="M918" s="40"/>
    </row>
    <row r="919" spans="2:13" x14ac:dyDescent="0.25">
      <c r="B919" s="49"/>
      <c r="C919" s="49"/>
      <c r="F919" s="50"/>
      <c r="G919" s="51"/>
      <c r="M919" s="40"/>
    </row>
    <row r="920" spans="2:13" x14ac:dyDescent="0.25">
      <c r="B920" s="49"/>
      <c r="C920" s="49"/>
      <c r="F920" s="50"/>
      <c r="G920" s="51"/>
      <c r="M920" s="40"/>
    </row>
    <row r="921" spans="2:13" x14ac:dyDescent="0.25">
      <c r="B921" s="49"/>
      <c r="C921" s="49"/>
      <c r="F921" s="50"/>
      <c r="G921" s="51"/>
      <c r="M921" s="40"/>
    </row>
    <row r="922" spans="2:13" x14ac:dyDescent="0.25">
      <c r="B922" s="49"/>
      <c r="C922" s="49"/>
      <c r="F922" s="50"/>
      <c r="G922" s="51"/>
      <c r="M922" s="40"/>
    </row>
    <row r="923" spans="2:13" x14ac:dyDescent="0.25">
      <c r="B923" s="49"/>
      <c r="C923" s="49"/>
      <c r="F923" s="50"/>
      <c r="G923" s="51"/>
      <c r="M923" s="40"/>
    </row>
    <row r="924" spans="2:13" x14ac:dyDescent="0.25">
      <c r="B924" s="49"/>
      <c r="C924" s="49"/>
      <c r="F924" s="50"/>
      <c r="G924" s="51"/>
      <c r="M924" s="40"/>
    </row>
    <row r="925" spans="2:13" x14ac:dyDescent="0.25">
      <c r="B925" s="49"/>
      <c r="C925" s="49"/>
      <c r="F925" s="50"/>
      <c r="G925" s="51"/>
      <c r="M925" s="40"/>
    </row>
    <row r="926" spans="2:13" x14ac:dyDescent="0.25">
      <c r="B926" s="49"/>
      <c r="C926" s="49"/>
      <c r="F926" s="50"/>
      <c r="G926" s="51"/>
      <c r="M926" s="40"/>
    </row>
    <row r="927" spans="2:13" x14ac:dyDescent="0.25">
      <c r="B927" s="49"/>
      <c r="C927" s="49"/>
      <c r="F927" s="50"/>
      <c r="G927" s="51"/>
      <c r="M927" s="40"/>
    </row>
    <row r="928" spans="2:13" x14ac:dyDescent="0.25">
      <c r="B928" s="49"/>
      <c r="C928" s="49"/>
      <c r="F928" s="50"/>
      <c r="G928" s="51"/>
      <c r="M928" s="40"/>
    </row>
    <row r="929" spans="2:13" x14ac:dyDescent="0.25">
      <c r="B929" s="49"/>
      <c r="C929" s="49"/>
      <c r="F929" s="50"/>
      <c r="G929" s="51"/>
      <c r="M929" s="40"/>
    </row>
    <row r="930" spans="2:13" x14ac:dyDescent="0.25">
      <c r="B930" s="49"/>
      <c r="C930" s="49"/>
      <c r="F930" s="50"/>
      <c r="G930" s="51"/>
      <c r="M930" s="40"/>
    </row>
    <row r="931" spans="2:13" x14ac:dyDescent="0.25">
      <c r="B931" s="49"/>
      <c r="C931" s="49"/>
      <c r="F931" s="50"/>
      <c r="G931" s="51"/>
      <c r="M931" s="40"/>
    </row>
    <row r="932" spans="2:13" x14ac:dyDescent="0.25">
      <c r="B932" s="49"/>
      <c r="C932" s="49"/>
      <c r="F932" s="50"/>
      <c r="G932" s="51"/>
      <c r="M932" s="40"/>
    </row>
    <row r="933" spans="2:13" x14ac:dyDescent="0.25">
      <c r="B933" s="49"/>
      <c r="C933" s="49"/>
      <c r="F933" s="50"/>
      <c r="G933" s="51"/>
      <c r="M933" s="40"/>
    </row>
    <row r="934" spans="2:13" x14ac:dyDescent="0.25">
      <c r="B934" s="49"/>
      <c r="C934" s="49"/>
      <c r="F934" s="50"/>
      <c r="G934" s="51"/>
      <c r="M934" s="40"/>
    </row>
    <row r="935" spans="2:13" x14ac:dyDescent="0.25">
      <c r="B935" s="49"/>
      <c r="C935" s="49"/>
      <c r="F935" s="50"/>
      <c r="G935" s="51"/>
      <c r="M935" s="40"/>
    </row>
    <row r="936" spans="2:13" x14ac:dyDescent="0.25">
      <c r="B936" s="49"/>
      <c r="C936" s="49"/>
      <c r="F936" s="50"/>
      <c r="G936" s="51"/>
      <c r="M936" s="40"/>
    </row>
    <row r="937" spans="2:13" x14ac:dyDescent="0.25">
      <c r="B937" s="49"/>
      <c r="C937" s="49"/>
      <c r="F937" s="50"/>
      <c r="G937" s="51"/>
      <c r="M937" s="40"/>
    </row>
    <row r="938" spans="2:13" x14ac:dyDescent="0.25">
      <c r="B938" s="49"/>
      <c r="C938" s="49"/>
      <c r="F938" s="50"/>
      <c r="G938" s="51"/>
      <c r="M938" s="40"/>
    </row>
    <row r="939" spans="2:13" x14ac:dyDescent="0.25">
      <c r="B939" s="49"/>
      <c r="C939" s="49"/>
      <c r="F939" s="50"/>
      <c r="G939" s="51"/>
      <c r="M939" s="40"/>
    </row>
    <row r="940" spans="2:13" x14ac:dyDescent="0.25">
      <c r="B940" s="49"/>
      <c r="C940" s="49"/>
      <c r="F940" s="50"/>
      <c r="G940" s="51"/>
      <c r="M940" s="40"/>
    </row>
    <row r="941" spans="2:13" x14ac:dyDescent="0.25">
      <c r="B941" s="49"/>
      <c r="C941" s="49"/>
      <c r="F941" s="50"/>
      <c r="G941" s="51"/>
      <c r="M941" s="40"/>
    </row>
    <row r="942" spans="2:13" x14ac:dyDescent="0.25">
      <c r="B942" s="49"/>
      <c r="C942" s="49"/>
      <c r="F942" s="50"/>
      <c r="G942" s="51"/>
      <c r="M942" s="40"/>
    </row>
    <row r="943" spans="2:13" x14ac:dyDescent="0.25">
      <c r="B943" s="49"/>
      <c r="C943" s="49"/>
      <c r="F943" s="50"/>
      <c r="G943" s="51"/>
      <c r="M943" s="40"/>
    </row>
    <row r="944" spans="2:13" x14ac:dyDescent="0.25">
      <c r="B944" s="49"/>
      <c r="C944" s="49"/>
      <c r="F944" s="50"/>
      <c r="G944" s="51"/>
      <c r="M944" s="40"/>
    </row>
    <row r="945" spans="2:13" x14ac:dyDescent="0.25">
      <c r="B945" s="49"/>
      <c r="C945" s="49"/>
      <c r="F945" s="50"/>
      <c r="G945" s="51"/>
      <c r="M945" s="40"/>
    </row>
    <row r="946" spans="2:13" x14ac:dyDescent="0.25">
      <c r="B946" s="49"/>
      <c r="C946" s="49"/>
      <c r="F946" s="50"/>
      <c r="G946" s="51"/>
      <c r="M946" s="40"/>
    </row>
    <row r="947" spans="2:13" x14ac:dyDescent="0.25">
      <c r="B947" s="49"/>
      <c r="C947" s="49"/>
      <c r="F947" s="50"/>
      <c r="G947" s="51"/>
      <c r="M947" s="40"/>
    </row>
    <row r="948" spans="2:13" x14ac:dyDescent="0.25">
      <c r="B948" s="49"/>
      <c r="C948" s="49"/>
      <c r="F948" s="50"/>
      <c r="G948" s="51"/>
      <c r="M948" s="40"/>
    </row>
    <row r="949" spans="2:13" x14ac:dyDescent="0.25">
      <c r="B949" s="49"/>
      <c r="C949" s="49"/>
      <c r="F949" s="50"/>
      <c r="G949" s="51"/>
      <c r="M949" s="40"/>
    </row>
    <row r="950" spans="2:13" x14ac:dyDescent="0.25">
      <c r="B950" s="49"/>
      <c r="C950" s="49"/>
      <c r="F950" s="50"/>
      <c r="G950" s="51"/>
      <c r="M950" s="40"/>
    </row>
    <row r="951" spans="2:13" x14ac:dyDescent="0.25">
      <c r="B951" s="49"/>
      <c r="C951" s="49"/>
      <c r="F951" s="50"/>
      <c r="G951" s="51"/>
      <c r="M951" s="40"/>
    </row>
    <row r="952" spans="2:13" x14ac:dyDescent="0.25">
      <c r="B952" s="49"/>
      <c r="C952" s="49"/>
      <c r="F952" s="50"/>
      <c r="G952" s="51"/>
      <c r="M952" s="40"/>
    </row>
    <row r="953" spans="2:13" x14ac:dyDescent="0.25">
      <c r="B953" s="49"/>
      <c r="C953" s="49"/>
      <c r="F953" s="50"/>
      <c r="G953" s="51"/>
      <c r="M953" s="40"/>
    </row>
    <row r="954" spans="2:13" x14ac:dyDescent="0.25">
      <c r="B954" s="49"/>
      <c r="C954" s="49"/>
      <c r="F954" s="50"/>
      <c r="G954" s="51"/>
      <c r="M954" s="40"/>
    </row>
    <row r="955" spans="2:13" x14ac:dyDescent="0.25">
      <c r="B955" s="49"/>
      <c r="C955" s="49"/>
      <c r="F955" s="50"/>
      <c r="G955" s="51"/>
      <c r="M955" s="40"/>
    </row>
    <row r="956" spans="2:13" x14ac:dyDescent="0.25">
      <c r="B956" s="49"/>
      <c r="C956" s="49"/>
      <c r="F956" s="50"/>
      <c r="G956" s="51"/>
      <c r="M956" s="40"/>
    </row>
    <row r="957" spans="2:13" x14ac:dyDescent="0.25">
      <c r="B957" s="49"/>
      <c r="C957" s="49"/>
      <c r="F957" s="50"/>
      <c r="G957" s="51"/>
      <c r="M957" s="40"/>
    </row>
    <row r="958" spans="2:13" x14ac:dyDescent="0.25">
      <c r="B958" s="49"/>
      <c r="C958" s="49"/>
      <c r="F958" s="50"/>
      <c r="G958" s="51"/>
      <c r="M958" s="40"/>
    </row>
    <row r="959" spans="2:13" x14ac:dyDescent="0.25">
      <c r="B959" s="49"/>
      <c r="C959" s="49"/>
      <c r="F959" s="50"/>
      <c r="G959" s="51"/>
      <c r="M959" s="40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&amp;L&amp;F&amp;C&amp;A&amp;R&amp;D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Comissionamento</vt:lpstr>
      <vt:lpstr>Comparação strings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Rauschmayer</dc:creator>
  <cp:lastModifiedBy>Hans Rauschmayer</cp:lastModifiedBy>
  <cp:lastPrinted>2018-05-04T10:03:45Z</cp:lastPrinted>
  <dcterms:created xsi:type="dcterms:W3CDTF">2014-05-03T14:19:01Z</dcterms:created>
  <dcterms:modified xsi:type="dcterms:W3CDTF">2018-06-08T23:17:57Z</dcterms:modified>
</cp:coreProperties>
</file>